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r.butryn\Documents\Radek-Butryn\marketing\www\02\201901-strona-startup\v2-wysyłka\"/>
    </mc:Choice>
  </mc:AlternateContent>
  <xr:revisionPtr revIDLastSave="0" documentId="13_ncr:1_{81C3C073-90A3-4858-8E24-F983F26E43A0}" xr6:coauthVersionLast="41" xr6:coauthVersionMax="41" xr10:uidLastSave="{00000000-0000-0000-0000-000000000000}"/>
  <workbookProtection workbookAlgorithmName="SHA-512" workbookHashValue="gG3ABq5uQqwSlXk0OZ/hiLbupZvrDv6n0B9DlDCbTkSyfJCyTPPsQsJyAU4qUa+PUEMncagUo152mxTTXUIU1A==" workbookSaltValue="nF32lr9KbEOBJLJWrx5buQ==" workbookSpinCount="100000" lockStructure="1"/>
  <bookViews>
    <workbookView xWindow="-120" yWindow="-120" windowWidth="29040" windowHeight="15225" xr2:uid="{00000000-000D-0000-FFFF-FFFF00000000}"/>
  </bookViews>
  <sheets>
    <sheet name="Kwestionariusz" sheetId="1" r:id="rId1"/>
    <sheet name="Acerno_Cache_XXXXX" sheetId="4" state="veryHidden" r:id="rId2"/>
    <sheet name="RZiS porównawczy" sheetId="6" r:id="rId3"/>
    <sheet name="Bilans" sheetId="7" r:id="rId4"/>
    <sheet name="Cash flow pośredni" sheetId="9" r:id="rId5"/>
    <sheet name="Inne" sheetId="10" r:id="rId6"/>
    <sheet name="t" sheetId="2" state="hidden" r:id="rId7"/>
  </sheets>
  <definedNames>
    <definedName name="HTML_CodePage" hidden="1">1252</definedName>
    <definedName name="HTML_Control" localSheetId="4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" i="7" l="1"/>
  <c r="C3" i="6"/>
  <c r="D32" i="9" l="1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C32" i="9"/>
  <c r="D50" i="9" l="1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C50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D41" i="9"/>
  <c r="D40" i="9"/>
  <c r="D39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C28" i="9"/>
  <c r="C27" i="9"/>
  <c r="C26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C23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C18" i="9"/>
  <c r="D8" i="9" l="1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C8" i="9"/>
  <c r="D6" i="9" l="1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C6" i="9"/>
  <c r="D5" i="10" l="1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C5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C7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K31" i="9" l="1"/>
  <c r="L31" i="9"/>
  <c r="O31" i="9"/>
  <c r="P31" i="9"/>
  <c r="S31" i="9"/>
  <c r="T31" i="9"/>
  <c r="C42" i="9"/>
  <c r="F37" i="9"/>
  <c r="C37" i="9"/>
  <c r="C29" i="9"/>
  <c r="E31" i="9"/>
  <c r="D31" i="9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L9" i="7"/>
  <c r="I10" i="7"/>
  <c r="I9" i="7" s="1"/>
  <c r="J10" i="7"/>
  <c r="J9" i="7" s="1"/>
  <c r="K10" i="7"/>
  <c r="K9" i="7" s="1"/>
  <c r="L10" i="7"/>
  <c r="M10" i="7"/>
  <c r="M9" i="7" s="1"/>
  <c r="N10" i="7"/>
  <c r="N9" i="7" s="1"/>
  <c r="O10" i="7"/>
  <c r="O9" i="7" s="1"/>
  <c r="P10" i="7"/>
  <c r="P9" i="7" s="1"/>
  <c r="Q10" i="7"/>
  <c r="Q9" i="7" s="1"/>
  <c r="R10" i="7"/>
  <c r="R9" i="7" s="1"/>
  <c r="S10" i="7"/>
  <c r="S9" i="7" s="1"/>
  <c r="T10" i="7"/>
  <c r="T9" i="7" s="1"/>
  <c r="U10" i="7"/>
  <c r="U9" i="7" s="1"/>
  <c r="V10" i="7"/>
  <c r="V9" i="7" s="1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I26" i="7"/>
  <c r="J26" i="7"/>
  <c r="K26" i="7"/>
  <c r="L26" i="7"/>
  <c r="L25" i="7" s="1"/>
  <c r="L22" i="7" s="1"/>
  <c r="M26" i="7"/>
  <c r="N26" i="7"/>
  <c r="O26" i="7"/>
  <c r="P26" i="7"/>
  <c r="Q26" i="7"/>
  <c r="R26" i="7"/>
  <c r="S26" i="7"/>
  <c r="T26" i="7"/>
  <c r="U26" i="7"/>
  <c r="V26" i="7"/>
  <c r="I31" i="7"/>
  <c r="J31" i="7"/>
  <c r="K31" i="7"/>
  <c r="L31" i="7"/>
  <c r="M31" i="7"/>
  <c r="N31" i="7"/>
  <c r="O31" i="7"/>
  <c r="P31" i="7"/>
  <c r="P25" i="7" s="1"/>
  <c r="P22" i="7" s="1"/>
  <c r="Q31" i="7"/>
  <c r="R31" i="7"/>
  <c r="S31" i="7"/>
  <c r="T31" i="7"/>
  <c r="U31" i="7"/>
  <c r="V31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I46" i="7"/>
  <c r="J46" i="7"/>
  <c r="J11" i="9" s="1"/>
  <c r="K46" i="7"/>
  <c r="L46" i="7"/>
  <c r="L11" i="9" s="1"/>
  <c r="M46" i="7"/>
  <c r="M11" i="9" s="1"/>
  <c r="N46" i="7"/>
  <c r="N11" i="9" s="1"/>
  <c r="O46" i="7"/>
  <c r="P46" i="7"/>
  <c r="P11" i="9" s="1"/>
  <c r="Q46" i="7"/>
  <c r="Q11" i="9" s="1"/>
  <c r="R46" i="7"/>
  <c r="R11" i="9" s="1"/>
  <c r="S46" i="7"/>
  <c r="T46" i="7"/>
  <c r="T11" i="9" s="1"/>
  <c r="U46" i="7"/>
  <c r="U11" i="9" s="1"/>
  <c r="V46" i="7"/>
  <c r="V11" i="9" s="1"/>
  <c r="O53" i="7"/>
  <c r="I54" i="7"/>
  <c r="I53" i="7" s="1"/>
  <c r="J54" i="7"/>
  <c r="J53" i="7" s="1"/>
  <c r="K54" i="7"/>
  <c r="K53" i="7" s="1"/>
  <c r="L54" i="7"/>
  <c r="L53" i="7" s="1"/>
  <c r="M54" i="7"/>
  <c r="M53" i="7" s="1"/>
  <c r="N54" i="7"/>
  <c r="N53" i="7" s="1"/>
  <c r="O54" i="7"/>
  <c r="P54" i="7"/>
  <c r="P53" i="7" s="1"/>
  <c r="Q54" i="7"/>
  <c r="Q53" i="7" s="1"/>
  <c r="R54" i="7"/>
  <c r="R53" i="7" s="1"/>
  <c r="S54" i="7"/>
  <c r="S53" i="7" s="1"/>
  <c r="T54" i="7"/>
  <c r="T53" i="7" s="1"/>
  <c r="U54" i="7"/>
  <c r="U53" i="7" s="1"/>
  <c r="V54" i="7"/>
  <c r="V53" i="7" s="1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Q63" i="7"/>
  <c r="I64" i="7"/>
  <c r="I63" i="7" s="1"/>
  <c r="J64" i="7"/>
  <c r="J63" i="7" s="1"/>
  <c r="K64" i="7"/>
  <c r="K63" i="7" s="1"/>
  <c r="L64" i="7"/>
  <c r="L63" i="7" s="1"/>
  <c r="M64" i="7"/>
  <c r="M63" i="7" s="1"/>
  <c r="N64" i="7"/>
  <c r="N63" i="7" s="1"/>
  <c r="O64" i="7"/>
  <c r="O63" i="7" s="1"/>
  <c r="P64" i="7"/>
  <c r="P63" i="7" s="1"/>
  <c r="Q64" i="7"/>
  <c r="R64" i="7"/>
  <c r="R63" i="7" s="1"/>
  <c r="S64" i="7"/>
  <c r="S63" i="7" s="1"/>
  <c r="T64" i="7"/>
  <c r="T63" i="7" s="1"/>
  <c r="U64" i="7"/>
  <c r="U63" i="7" s="1"/>
  <c r="V64" i="7"/>
  <c r="V63" i="7" s="1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I77" i="7"/>
  <c r="J77" i="7"/>
  <c r="K77" i="7"/>
  <c r="K71" i="7" s="1"/>
  <c r="K70" i="7" s="1"/>
  <c r="L77" i="7"/>
  <c r="M77" i="7"/>
  <c r="N77" i="7"/>
  <c r="O77" i="7"/>
  <c r="O71" i="7" s="1"/>
  <c r="O70" i="7" s="1"/>
  <c r="P77" i="7"/>
  <c r="Q77" i="7"/>
  <c r="R77" i="7"/>
  <c r="S77" i="7"/>
  <c r="S71" i="7" s="1"/>
  <c r="S70" i="7" s="1"/>
  <c r="T77" i="7"/>
  <c r="U77" i="7"/>
  <c r="V77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I107" i="7"/>
  <c r="J107" i="7"/>
  <c r="J105" i="7" s="1"/>
  <c r="K107" i="7"/>
  <c r="L107" i="7"/>
  <c r="L105" i="7" s="1"/>
  <c r="M107" i="7"/>
  <c r="N107" i="7"/>
  <c r="N105" i="7" s="1"/>
  <c r="O107" i="7"/>
  <c r="P107" i="7"/>
  <c r="Q107" i="7"/>
  <c r="R107" i="7"/>
  <c r="R105" i="7" s="1"/>
  <c r="S107" i="7"/>
  <c r="T107" i="7"/>
  <c r="U107" i="7"/>
  <c r="V107" i="7"/>
  <c r="V105" i="7" s="1"/>
  <c r="I110" i="7"/>
  <c r="J110" i="7"/>
  <c r="K110" i="7"/>
  <c r="L110" i="7"/>
  <c r="M110" i="7"/>
  <c r="N110" i="7"/>
  <c r="O110" i="7"/>
  <c r="P110" i="7"/>
  <c r="P105" i="7" s="1"/>
  <c r="Q110" i="7"/>
  <c r="R110" i="7"/>
  <c r="S110" i="7"/>
  <c r="T110" i="7"/>
  <c r="U110" i="7"/>
  <c r="V110" i="7"/>
  <c r="M113" i="7"/>
  <c r="I116" i="7"/>
  <c r="I113" i="7" s="1"/>
  <c r="J116" i="7"/>
  <c r="J113" i="7" s="1"/>
  <c r="K116" i="7"/>
  <c r="K113" i="7" s="1"/>
  <c r="L116" i="7"/>
  <c r="L113" i="7" s="1"/>
  <c r="M116" i="7"/>
  <c r="N116" i="7"/>
  <c r="N113" i="7" s="1"/>
  <c r="O116" i="7"/>
  <c r="O113" i="7" s="1"/>
  <c r="P116" i="7"/>
  <c r="P113" i="7" s="1"/>
  <c r="Q116" i="7"/>
  <c r="Q113" i="7" s="1"/>
  <c r="R116" i="7"/>
  <c r="R113" i="7" s="1"/>
  <c r="S116" i="7"/>
  <c r="S113" i="7" s="1"/>
  <c r="T116" i="7"/>
  <c r="T113" i="7" s="1"/>
  <c r="U116" i="7"/>
  <c r="U113" i="7" s="1"/>
  <c r="V116" i="7"/>
  <c r="V113" i="7" s="1"/>
  <c r="I124" i="7"/>
  <c r="I123" i="7" s="1"/>
  <c r="J13" i="9" s="1"/>
  <c r="J124" i="7"/>
  <c r="J123" i="7" s="1"/>
  <c r="K124" i="7"/>
  <c r="K123" i="7" s="1"/>
  <c r="L124" i="7"/>
  <c r="L123" i="7" s="1"/>
  <c r="M13" i="9" s="1"/>
  <c r="M124" i="7"/>
  <c r="M123" i="7" s="1"/>
  <c r="N13" i="9" s="1"/>
  <c r="N124" i="7"/>
  <c r="N123" i="7" s="1"/>
  <c r="O124" i="7"/>
  <c r="O123" i="7" s="1"/>
  <c r="P13" i="9" s="1"/>
  <c r="P124" i="7"/>
  <c r="P123" i="7" s="1"/>
  <c r="Q124" i="7"/>
  <c r="Q123" i="7" s="1"/>
  <c r="R13" i="9" s="1"/>
  <c r="R124" i="7"/>
  <c r="R123" i="7" s="1"/>
  <c r="S124" i="7"/>
  <c r="S123" i="7" s="1"/>
  <c r="T124" i="7"/>
  <c r="T123" i="7" s="1"/>
  <c r="U124" i="7"/>
  <c r="U123" i="7" s="1"/>
  <c r="V13" i="9" s="1"/>
  <c r="V124" i="7"/>
  <c r="V123" i="7" s="1"/>
  <c r="I129" i="7"/>
  <c r="I128" i="7" s="1"/>
  <c r="J129" i="7"/>
  <c r="J128" i="7" s="1"/>
  <c r="K129" i="7"/>
  <c r="K128" i="7" s="1"/>
  <c r="L129" i="7"/>
  <c r="L128" i="7" s="1"/>
  <c r="M129" i="7"/>
  <c r="M128" i="7" s="1"/>
  <c r="N129" i="7"/>
  <c r="N128" i="7" s="1"/>
  <c r="O129" i="7"/>
  <c r="O128" i="7" s="1"/>
  <c r="P129" i="7"/>
  <c r="P128" i="7" s="1"/>
  <c r="Q129" i="7"/>
  <c r="Q128" i="7" s="1"/>
  <c r="R129" i="7"/>
  <c r="R128" i="7" s="1"/>
  <c r="S129" i="7"/>
  <c r="S128" i="7" s="1"/>
  <c r="T129" i="7"/>
  <c r="T128" i="7" s="1"/>
  <c r="U129" i="7"/>
  <c r="U128" i="7" s="1"/>
  <c r="V129" i="7"/>
  <c r="V128" i="7" s="1"/>
  <c r="I137" i="7"/>
  <c r="I133" i="7" s="1"/>
  <c r="J137" i="7"/>
  <c r="J133" i="7" s="1"/>
  <c r="K137" i="7"/>
  <c r="K133" i="7" s="1"/>
  <c r="L137" i="7"/>
  <c r="L133" i="7" s="1"/>
  <c r="M137" i="7"/>
  <c r="M133" i="7" s="1"/>
  <c r="N137" i="7"/>
  <c r="N133" i="7" s="1"/>
  <c r="O137" i="7"/>
  <c r="O133" i="7" s="1"/>
  <c r="P137" i="7"/>
  <c r="P133" i="7" s="1"/>
  <c r="Q137" i="7"/>
  <c r="Q133" i="7" s="1"/>
  <c r="R137" i="7"/>
  <c r="R133" i="7" s="1"/>
  <c r="S137" i="7"/>
  <c r="S133" i="7" s="1"/>
  <c r="T137" i="7"/>
  <c r="T133" i="7" s="1"/>
  <c r="U137" i="7"/>
  <c r="U133" i="7" s="1"/>
  <c r="V137" i="7"/>
  <c r="V133" i="7" s="1"/>
  <c r="L146" i="7"/>
  <c r="I148" i="7"/>
  <c r="I146" i="7" s="1"/>
  <c r="J148" i="7"/>
  <c r="J146" i="7" s="1"/>
  <c r="J14" i="9" s="1"/>
  <c r="K148" i="7"/>
  <c r="K146" i="7" s="1"/>
  <c r="K14" i="9" s="1"/>
  <c r="L148" i="7"/>
  <c r="M148" i="7"/>
  <c r="M146" i="7" s="1"/>
  <c r="N148" i="7"/>
  <c r="N146" i="7" s="1"/>
  <c r="N14" i="9" s="1"/>
  <c r="O148" i="7"/>
  <c r="O146" i="7" s="1"/>
  <c r="O14" i="9" s="1"/>
  <c r="P148" i="7"/>
  <c r="P146" i="7" s="1"/>
  <c r="Q148" i="7"/>
  <c r="Q146" i="7" s="1"/>
  <c r="Q14" i="9" s="1"/>
  <c r="R148" i="7"/>
  <c r="R146" i="7" s="1"/>
  <c r="R14" i="9" s="1"/>
  <c r="S148" i="7"/>
  <c r="S146" i="7" s="1"/>
  <c r="S14" i="9" s="1"/>
  <c r="T148" i="7"/>
  <c r="T146" i="7" s="1"/>
  <c r="U148" i="7"/>
  <c r="U146" i="7" s="1"/>
  <c r="U14" i="9" s="1"/>
  <c r="V148" i="7"/>
  <c r="V146" i="7" s="1"/>
  <c r="V14" i="9" s="1"/>
  <c r="I3" i="6"/>
  <c r="J3" i="6"/>
  <c r="K3" i="6"/>
  <c r="L3" i="6"/>
  <c r="M3" i="6"/>
  <c r="M20" i="6" s="1"/>
  <c r="N3" i="6"/>
  <c r="O3" i="6"/>
  <c r="P3" i="6"/>
  <c r="Q3" i="6"/>
  <c r="Q20" i="6" s="1"/>
  <c r="Q30" i="6" s="1"/>
  <c r="R3" i="6"/>
  <c r="S3" i="6"/>
  <c r="T3" i="6"/>
  <c r="U3" i="6"/>
  <c r="U20" i="6" s="1"/>
  <c r="U30" i="6" s="1"/>
  <c r="V3" i="6"/>
  <c r="I9" i="6"/>
  <c r="J9" i="6"/>
  <c r="K9" i="6"/>
  <c r="L9" i="6"/>
  <c r="M9" i="6"/>
  <c r="N9" i="6"/>
  <c r="O9" i="6"/>
  <c r="P9" i="6"/>
  <c r="P20" i="6" s="1"/>
  <c r="Q9" i="6"/>
  <c r="R9" i="6"/>
  <c r="S9" i="6"/>
  <c r="T9" i="6"/>
  <c r="T20" i="6" s="1"/>
  <c r="U9" i="6"/>
  <c r="V9" i="6"/>
  <c r="K20" i="6"/>
  <c r="L20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I32" i="6"/>
  <c r="J32" i="6"/>
  <c r="K32" i="6"/>
  <c r="L32" i="6"/>
  <c r="L24" i="9" s="1"/>
  <c r="M32" i="6"/>
  <c r="N32" i="6"/>
  <c r="O32" i="6"/>
  <c r="P32" i="6"/>
  <c r="P24" i="9" s="1"/>
  <c r="Q32" i="6"/>
  <c r="R32" i="6"/>
  <c r="S32" i="6"/>
  <c r="T32" i="6"/>
  <c r="U32" i="6"/>
  <c r="V32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H148" i="7"/>
  <c r="H146" i="7" s="1"/>
  <c r="H14" i="9" s="1"/>
  <c r="G148" i="7"/>
  <c r="G146" i="7" s="1"/>
  <c r="G14" i="9" s="1"/>
  <c r="F148" i="7"/>
  <c r="F146" i="7" s="1"/>
  <c r="E148" i="7"/>
  <c r="E146" i="7" s="1"/>
  <c r="D148" i="7"/>
  <c r="D146" i="7" s="1"/>
  <c r="D14" i="9" s="1"/>
  <c r="C148" i="7"/>
  <c r="C146" i="7" s="1"/>
  <c r="H137" i="7"/>
  <c r="H133" i="7" s="1"/>
  <c r="G137" i="7"/>
  <c r="G133" i="7" s="1"/>
  <c r="F137" i="7"/>
  <c r="F133" i="7" s="1"/>
  <c r="E137" i="7"/>
  <c r="E133" i="7" s="1"/>
  <c r="D137" i="7"/>
  <c r="D133" i="7" s="1"/>
  <c r="C133" i="7"/>
  <c r="H129" i="7"/>
  <c r="H128" i="7" s="1"/>
  <c r="G129" i="7"/>
  <c r="G128" i="7" s="1"/>
  <c r="F129" i="7"/>
  <c r="F128" i="7" s="1"/>
  <c r="E129" i="7"/>
  <c r="E128" i="7" s="1"/>
  <c r="D129" i="7"/>
  <c r="D128" i="7" s="1"/>
  <c r="C129" i="7"/>
  <c r="C128" i="7"/>
  <c r="H124" i="7"/>
  <c r="H123" i="7" s="1"/>
  <c r="G124" i="7"/>
  <c r="F124" i="7"/>
  <c r="F123" i="7" s="1"/>
  <c r="E124" i="7"/>
  <c r="E123" i="7" s="1"/>
  <c r="F13" i="9" s="1"/>
  <c r="D124" i="7"/>
  <c r="C124" i="7"/>
  <c r="G123" i="7"/>
  <c r="D123" i="7"/>
  <c r="E13" i="9" s="1"/>
  <c r="C123" i="7"/>
  <c r="D13" i="9" s="1"/>
  <c r="H116" i="7"/>
  <c r="H113" i="7" s="1"/>
  <c r="G116" i="7"/>
  <c r="G113" i="7" s="1"/>
  <c r="F116" i="7"/>
  <c r="E116" i="7"/>
  <c r="D116" i="7"/>
  <c r="D113" i="7" s="1"/>
  <c r="C116" i="7"/>
  <c r="C113" i="7" s="1"/>
  <c r="F113" i="7"/>
  <c r="E113" i="7"/>
  <c r="H110" i="7"/>
  <c r="G110" i="7"/>
  <c r="F110" i="7"/>
  <c r="E110" i="7"/>
  <c r="D110" i="7"/>
  <c r="C110" i="7"/>
  <c r="H107" i="7"/>
  <c r="H105" i="7" s="1"/>
  <c r="G107" i="7"/>
  <c r="F107" i="7"/>
  <c r="E107" i="7"/>
  <c r="D107" i="7"/>
  <c r="D105" i="7" s="1"/>
  <c r="C107" i="7"/>
  <c r="H82" i="7"/>
  <c r="G82" i="7"/>
  <c r="F82" i="7"/>
  <c r="E82" i="7"/>
  <c r="D82" i="7"/>
  <c r="C82" i="7"/>
  <c r="H77" i="7"/>
  <c r="G77" i="7"/>
  <c r="F77" i="7"/>
  <c r="E77" i="7"/>
  <c r="D77" i="7"/>
  <c r="D71" i="7" s="1"/>
  <c r="D70" i="7" s="1"/>
  <c r="C77" i="7"/>
  <c r="H72" i="7"/>
  <c r="G72" i="7"/>
  <c r="G71" i="7" s="1"/>
  <c r="G70" i="7" s="1"/>
  <c r="F72" i="7"/>
  <c r="F71" i="7" s="1"/>
  <c r="F70" i="7" s="1"/>
  <c r="E72" i="7"/>
  <c r="D72" i="7"/>
  <c r="C72" i="7"/>
  <c r="C71" i="7" s="1"/>
  <c r="C70" i="7" s="1"/>
  <c r="H71" i="7"/>
  <c r="H70" i="7" s="1"/>
  <c r="H64" i="7"/>
  <c r="H63" i="7" s="1"/>
  <c r="G64" i="7"/>
  <c r="G63" i="7" s="1"/>
  <c r="F64" i="7"/>
  <c r="E64" i="7"/>
  <c r="D64" i="7"/>
  <c r="D63" i="7" s="1"/>
  <c r="C64" i="7"/>
  <c r="C63" i="7" s="1"/>
  <c r="F63" i="7"/>
  <c r="E63" i="7"/>
  <c r="H58" i="7"/>
  <c r="G58" i="7"/>
  <c r="F58" i="7"/>
  <c r="E58" i="7"/>
  <c r="D58" i="7"/>
  <c r="C58" i="7"/>
  <c r="H54" i="7"/>
  <c r="H53" i="7" s="1"/>
  <c r="H52" i="7" s="1"/>
  <c r="H12" i="9" s="1"/>
  <c r="G54" i="7"/>
  <c r="G53" i="7" s="1"/>
  <c r="G52" i="7" s="1"/>
  <c r="F54" i="7"/>
  <c r="F53" i="7" s="1"/>
  <c r="E54" i="7"/>
  <c r="E53" i="7" s="1"/>
  <c r="D54" i="7"/>
  <c r="D53" i="7" s="1"/>
  <c r="C54" i="7"/>
  <c r="C53" i="7" s="1"/>
  <c r="H46" i="7"/>
  <c r="H11" i="9" s="1"/>
  <c r="G46" i="7"/>
  <c r="G11" i="9" s="1"/>
  <c r="F46" i="7"/>
  <c r="E46" i="7"/>
  <c r="D46" i="7"/>
  <c r="D11" i="9" s="1"/>
  <c r="C46" i="7"/>
  <c r="H42" i="7"/>
  <c r="G42" i="7"/>
  <c r="F42" i="7"/>
  <c r="E42" i="7"/>
  <c r="D42" i="7"/>
  <c r="C42" i="7"/>
  <c r="H36" i="7"/>
  <c r="G36" i="7"/>
  <c r="F36" i="7"/>
  <c r="E36" i="7"/>
  <c r="D36" i="7"/>
  <c r="C36" i="7"/>
  <c r="H31" i="7"/>
  <c r="G31" i="7"/>
  <c r="F31" i="7"/>
  <c r="E31" i="7"/>
  <c r="D31" i="7"/>
  <c r="C31" i="7"/>
  <c r="H26" i="7"/>
  <c r="H25" i="7" s="1"/>
  <c r="H22" i="7" s="1"/>
  <c r="H3" i="7" s="1"/>
  <c r="G26" i="7"/>
  <c r="G25" i="7" s="1"/>
  <c r="G22" i="7" s="1"/>
  <c r="F26" i="7"/>
  <c r="E26" i="7"/>
  <c r="E25" i="7" s="1"/>
  <c r="E22" i="7" s="1"/>
  <c r="D26" i="7"/>
  <c r="D25" i="7" s="1"/>
  <c r="D22" i="7" s="1"/>
  <c r="C26" i="7"/>
  <c r="H18" i="7"/>
  <c r="G18" i="7"/>
  <c r="F18" i="7"/>
  <c r="E18" i="7"/>
  <c r="D18" i="7"/>
  <c r="C18" i="7"/>
  <c r="H10" i="7"/>
  <c r="H9" i="7" s="1"/>
  <c r="G10" i="7"/>
  <c r="F10" i="7"/>
  <c r="F9" i="7" s="1"/>
  <c r="E10" i="7"/>
  <c r="E9" i="7" s="1"/>
  <c r="D10" i="7"/>
  <c r="C10" i="7"/>
  <c r="C9" i="7" s="1"/>
  <c r="G9" i="7"/>
  <c r="D9" i="7"/>
  <c r="H4" i="7"/>
  <c r="G4" i="7"/>
  <c r="F4" i="7"/>
  <c r="E4" i="7"/>
  <c r="D4" i="7"/>
  <c r="C4" i="7"/>
  <c r="H43" i="6"/>
  <c r="G43" i="6"/>
  <c r="F43" i="6"/>
  <c r="E43" i="6"/>
  <c r="D43" i="6"/>
  <c r="C43" i="6"/>
  <c r="H32" i="6"/>
  <c r="G32" i="6"/>
  <c r="F32" i="6"/>
  <c r="F24" i="9" s="1"/>
  <c r="F22" i="9" s="1"/>
  <c r="F20" i="9" s="1"/>
  <c r="E32" i="6"/>
  <c r="E24" i="9" s="1"/>
  <c r="E22" i="9" s="1"/>
  <c r="E20" i="9" s="1"/>
  <c r="D32" i="6"/>
  <c r="C32" i="6"/>
  <c r="F31" i="6"/>
  <c r="E31" i="6"/>
  <c r="H26" i="6"/>
  <c r="G26" i="6"/>
  <c r="F26" i="6"/>
  <c r="E26" i="6"/>
  <c r="D26" i="6"/>
  <c r="C26" i="6"/>
  <c r="H21" i="6"/>
  <c r="G21" i="6"/>
  <c r="F21" i="6"/>
  <c r="E21" i="6"/>
  <c r="D21" i="6"/>
  <c r="C21" i="6"/>
  <c r="H9" i="6"/>
  <c r="G9" i="6"/>
  <c r="F9" i="6"/>
  <c r="E9" i="6"/>
  <c r="D9" i="6"/>
  <c r="C9" i="6"/>
  <c r="H3" i="6"/>
  <c r="H20" i="6" s="1"/>
  <c r="H30" i="6" s="1"/>
  <c r="G3" i="6"/>
  <c r="F3" i="6"/>
  <c r="E3" i="6"/>
  <c r="D3" i="6"/>
  <c r="D20" i="6" s="1"/>
  <c r="D30" i="6" s="1"/>
  <c r="D3" i="7" l="1"/>
  <c r="U31" i="6"/>
  <c r="U24" i="9"/>
  <c r="M31" i="6"/>
  <c r="M24" i="9"/>
  <c r="L14" i="9"/>
  <c r="M15" i="9"/>
  <c r="L3" i="7"/>
  <c r="E20" i="6"/>
  <c r="E30" i="6" s="1"/>
  <c r="C31" i="6"/>
  <c r="C24" i="9"/>
  <c r="C22" i="9" s="1"/>
  <c r="C20" i="9" s="1"/>
  <c r="C17" i="9" s="1"/>
  <c r="C16" i="9" s="1"/>
  <c r="G31" i="6"/>
  <c r="G24" i="9"/>
  <c r="C25" i="7"/>
  <c r="C22" i="7" s="1"/>
  <c r="C3" i="7" s="1"/>
  <c r="E11" i="9"/>
  <c r="E105" i="7"/>
  <c r="E10" i="9" s="1"/>
  <c r="C105" i="7"/>
  <c r="D10" i="9" s="1"/>
  <c r="G105" i="7"/>
  <c r="H10" i="9" s="1"/>
  <c r="G122" i="7"/>
  <c r="H13" i="9"/>
  <c r="G13" i="9"/>
  <c r="E14" i="9"/>
  <c r="T31" i="6"/>
  <c r="T24" i="9"/>
  <c r="T22" i="9" s="1"/>
  <c r="T20" i="9" s="1"/>
  <c r="T17" i="9" s="1"/>
  <c r="P31" i="6"/>
  <c r="U13" i="9"/>
  <c r="Q13" i="9"/>
  <c r="T71" i="7"/>
  <c r="T70" i="7" s="1"/>
  <c r="I11" i="9"/>
  <c r="L15" i="9"/>
  <c r="D50" i="6"/>
  <c r="D53" i="6" s="1"/>
  <c r="Q31" i="6"/>
  <c r="Q50" i="6" s="1"/>
  <c r="Q53" i="6" s="1"/>
  <c r="Q24" i="9"/>
  <c r="Q22" i="9" s="1"/>
  <c r="Q20" i="9" s="1"/>
  <c r="Q17" i="9" s="1"/>
  <c r="I31" i="6"/>
  <c r="I24" i="9"/>
  <c r="K30" i="6"/>
  <c r="M30" i="6"/>
  <c r="M50" i="6" s="1"/>
  <c r="M53" i="6" s="1"/>
  <c r="N10" i="9"/>
  <c r="D31" i="6"/>
  <c r="D24" i="9"/>
  <c r="D22" i="9" s="1"/>
  <c r="D20" i="9" s="1"/>
  <c r="H31" i="6"/>
  <c r="H50" i="6" s="1"/>
  <c r="H53" i="6" s="1"/>
  <c r="H24" i="9"/>
  <c r="H22" i="9" s="1"/>
  <c r="H20" i="9" s="1"/>
  <c r="F11" i="9"/>
  <c r="F52" i="7"/>
  <c r="F14" i="9"/>
  <c r="S31" i="6"/>
  <c r="S24" i="9"/>
  <c r="S22" i="9" s="1"/>
  <c r="S20" i="9" s="1"/>
  <c r="S17" i="9" s="1"/>
  <c r="O31" i="6"/>
  <c r="O24" i="9"/>
  <c r="K31" i="6"/>
  <c r="K24" i="9"/>
  <c r="K22" i="9" s="1"/>
  <c r="K20" i="9" s="1"/>
  <c r="K17" i="9" s="1"/>
  <c r="L31" i="6"/>
  <c r="I20" i="6"/>
  <c r="I30" i="6" s="1"/>
  <c r="S20" i="6"/>
  <c r="O20" i="6"/>
  <c r="O30" i="6" s="1"/>
  <c r="O50" i="6" s="1"/>
  <c r="O53" i="6" s="1"/>
  <c r="M14" i="9"/>
  <c r="I14" i="9"/>
  <c r="T13" i="9"/>
  <c r="L13" i="9"/>
  <c r="T105" i="7"/>
  <c r="J52" i="7"/>
  <c r="O15" i="9"/>
  <c r="K15" i="9"/>
  <c r="T25" i="7"/>
  <c r="T22" i="7" s="1"/>
  <c r="I13" i="9"/>
  <c r="V31" i="6"/>
  <c r="V24" i="9"/>
  <c r="R31" i="6"/>
  <c r="R24" i="9"/>
  <c r="R22" i="9" s="1"/>
  <c r="R20" i="9" s="1"/>
  <c r="R17" i="9" s="1"/>
  <c r="N31" i="6"/>
  <c r="N24" i="9"/>
  <c r="J31" i="6"/>
  <c r="J24" i="9"/>
  <c r="J22" i="9" s="1"/>
  <c r="J20" i="9" s="1"/>
  <c r="J17" i="9" s="1"/>
  <c r="P30" i="6"/>
  <c r="T14" i="9"/>
  <c r="P14" i="9"/>
  <c r="R122" i="7"/>
  <c r="R104" i="7" s="1"/>
  <c r="S13" i="9"/>
  <c r="O13" i="9"/>
  <c r="K13" i="9"/>
  <c r="J122" i="7"/>
  <c r="J104" i="7" s="1"/>
  <c r="S11" i="9"/>
  <c r="O11" i="9"/>
  <c r="K11" i="9"/>
  <c r="V15" i="9"/>
  <c r="J15" i="9"/>
  <c r="T3" i="7"/>
  <c r="E50" i="6"/>
  <c r="E53" i="6" s="1"/>
  <c r="E37" i="9"/>
  <c r="D122" i="7"/>
  <c r="D104" i="7" s="1"/>
  <c r="L71" i="7"/>
  <c r="L70" i="7" s="1"/>
  <c r="N22" i="9"/>
  <c r="N20" i="9" s="1"/>
  <c r="N17" i="9" s="1"/>
  <c r="P22" i="9"/>
  <c r="P20" i="9" s="1"/>
  <c r="P17" i="9" s="1"/>
  <c r="V31" i="9"/>
  <c r="R31" i="9"/>
  <c r="N31" i="9"/>
  <c r="J31" i="9"/>
  <c r="D15" i="10"/>
  <c r="D12" i="10"/>
  <c r="H45" i="7"/>
  <c r="H90" i="7" s="1"/>
  <c r="H15" i="10"/>
  <c r="H12" i="10"/>
  <c r="U122" i="7"/>
  <c r="U14" i="10" s="1"/>
  <c r="M122" i="7"/>
  <c r="M14" i="10" s="1"/>
  <c r="R52" i="7"/>
  <c r="R12" i="9" s="1"/>
  <c r="Q37" i="9"/>
  <c r="I37" i="9"/>
  <c r="E15" i="10"/>
  <c r="E12" i="10"/>
  <c r="S30" i="6"/>
  <c r="S50" i="6" s="1"/>
  <c r="S53" i="6" s="1"/>
  <c r="N104" i="7"/>
  <c r="U52" i="7"/>
  <c r="Q52" i="7"/>
  <c r="M52" i="7"/>
  <c r="I52" i="7"/>
  <c r="I13" i="10" s="1"/>
  <c r="S15" i="10"/>
  <c r="S12" i="10"/>
  <c r="O15" i="10"/>
  <c r="O12" i="10"/>
  <c r="K15" i="10"/>
  <c r="K12" i="10"/>
  <c r="R13" i="10"/>
  <c r="N13" i="10"/>
  <c r="U17" i="10"/>
  <c r="H31" i="9"/>
  <c r="F17" i="9"/>
  <c r="V22" i="9"/>
  <c r="V20" i="9" s="1"/>
  <c r="V17" i="9" s="1"/>
  <c r="L22" i="9"/>
  <c r="L20" i="9" s="1"/>
  <c r="L17" i="9" s="1"/>
  <c r="G17" i="10"/>
  <c r="Q122" i="7"/>
  <c r="I122" i="7"/>
  <c r="K14" i="10"/>
  <c r="U37" i="9"/>
  <c r="M37" i="9"/>
  <c r="G3" i="7"/>
  <c r="H122" i="7"/>
  <c r="H104" i="7" s="1"/>
  <c r="L30" i="6"/>
  <c r="T30" i="6"/>
  <c r="T50" i="6" s="1"/>
  <c r="T53" i="6" s="1"/>
  <c r="Q17" i="10"/>
  <c r="J14" i="10"/>
  <c r="V12" i="10"/>
  <c r="V15" i="10"/>
  <c r="R12" i="10"/>
  <c r="R15" i="10"/>
  <c r="N12" i="10"/>
  <c r="N15" i="10"/>
  <c r="J12" i="10"/>
  <c r="J15" i="10"/>
  <c r="D37" i="9"/>
  <c r="H37" i="9"/>
  <c r="G37" i="9"/>
  <c r="F20" i="6"/>
  <c r="F30" i="6" s="1"/>
  <c r="F50" i="6" s="1"/>
  <c r="F53" i="6" s="1"/>
  <c r="D13" i="10"/>
  <c r="H13" i="10"/>
  <c r="F25" i="7"/>
  <c r="F22" i="7" s="1"/>
  <c r="F3" i="7" s="1"/>
  <c r="F12" i="10"/>
  <c r="F15" i="10"/>
  <c r="F105" i="7"/>
  <c r="F15" i="9" s="1"/>
  <c r="U50" i="6"/>
  <c r="U53" i="6" s="1"/>
  <c r="I50" i="6"/>
  <c r="I53" i="6" s="1"/>
  <c r="S105" i="7"/>
  <c r="S10" i="9" s="1"/>
  <c r="O105" i="7"/>
  <c r="O10" i="9" s="1"/>
  <c r="K105" i="7"/>
  <c r="U105" i="7"/>
  <c r="Q105" i="7"/>
  <c r="Q10" i="9" s="1"/>
  <c r="M105" i="7"/>
  <c r="M10" i="9" s="1"/>
  <c r="I105" i="7"/>
  <c r="U15" i="10"/>
  <c r="U12" i="10"/>
  <c r="Q15" i="10"/>
  <c r="Q12" i="10"/>
  <c r="M15" i="10"/>
  <c r="M12" i="10"/>
  <c r="I15" i="10"/>
  <c r="I12" i="10"/>
  <c r="S25" i="7"/>
  <c r="S22" i="7" s="1"/>
  <c r="O25" i="7"/>
  <c r="O22" i="7" s="1"/>
  <c r="O3" i="7" s="1"/>
  <c r="K25" i="7"/>
  <c r="K22" i="7" s="1"/>
  <c r="K3" i="7" s="1"/>
  <c r="G22" i="9"/>
  <c r="G20" i="9" s="1"/>
  <c r="G17" i="9" s="1"/>
  <c r="V37" i="9"/>
  <c r="R37" i="9"/>
  <c r="N37" i="9"/>
  <c r="J37" i="9"/>
  <c r="T37" i="9"/>
  <c r="P37" i="9"/>
  <c r="L37" i="9"/>
  <c r="O22" i="9"/>
  <c r="O20" i="9" s="1"/>
  <c r="O17" i="9" s="1"/>
  <c r="C20" i="6"/>
  <c r="C30" i="6" s="1"/>
  <c r="C50" i="6" s="1"/>
  <c r="C53" i="6" s="1"/>
  <c r="G20" i="6"/>
  <c r="G30" i="6" s="1"/>
  <c r="G50" i="6" s="1"/>
  <c r="G53" i="6" s="1"/>
  <c r="E3" i="7"/>
  <c r="C15" i="10"/>
  <c r="G45" i="7"/>
  <c r="G15" i="10"/>
  <c r="G12" i="10"/>
  <c r="E52" i="7"/>
  <c r="E71" i="7"/>
  <c r="E70" i="7" s="1"/>
  <c r="C122" i="7"/>
  <c r="C104" i="7" s="1"/>
  <c r="V20" i="6"/>
  <c r="V30" i="6" s="1"/>
  <c r="V50" i="6" s="1"/>
  <c r="V53" i="6" s="1"/>
  <c r="R20" i="6"/>
  <c r="R30" i="6" s="1"/>
  <c r="N20" i="6"/>
  <c r="N30" i="6" s="1"/>
  <c r="N50" i="6" s="1"/>
  <c r="N53" i="6" s="1"/>
  <c r="J20" i="6"/>
  <c r="J30" i="6" s="1"/>
  <c r="J50" i="6" s="1"/>
  <c r="J53" i="6" s="1"/>
  <c r="V122" i="7"/>
  <c r="V17" i="10" s="1"/>
  <c r="N122" i="7"/>
  <c r="N17" i="10" s="1"/>
  <c r="P71" i="7"/>
  <c r="P70" i="7" s="1"/>
  <c r="V52" i="7"/>
  <c r="N52" i="7"/>
  <c r="T12" i="10"/>
  <c r="T15" i="10"/>
  <c r="P15" i="10"/>
  <c r="P12" i="10"/>
  <c r="L12" i="10"/>
  <c r="L15" i="10"/>
  <c r="C5" i="9"/>
  <c r="E17" i="9"/>
  <c r="S37" i="9"/>
  <c r="O37" i="9"/>
  <c r="K37" i="9"/>
  <c r="U31" i="9"/>
  <c r="Q31" i="9"/>
  <c r="M31" i="9"/>
  <c r="M29" i="9" s="1"/>
  <c r="I31" i="9"/>
  <c r="I29" i="9" s="1"/>
  <c r="U22" i="9"/>
  <c r="U20" i="9" s="1"/>
  <c r="U17" i="9" s="1"/>
  <c r="M22" i="9"/>
  <c r="M20" i="9" s="1"/>
  <c r="M17" i="9" s="1"/>
  <c r="I22" i="9"/>
  <c r="I20" i="9" s="1"/>
  <c r="I17" i="9" s="1"/>
  <c r="D17" i="9"/>
  <c r="H17" i="9"/>
  <c r="C36" i="9"/>
  <c r="F31" i="9"/>
  <c r="G31" i="9"/>
  <c r="S104" i="7"/>
  <c r="P3" i="7"/>
  <c r="O122" i="7"/>
  <c r="O14" i="10" s="1"/>
  <c r="U71" i="7"/>
  <c r="U70" i="7" s="1"/>
  <c r="M71" i="7"/>
  <c r="M70" i="7" s="1"/>
  <c r="Q25" i="7"/>
  <c r="Q22" i="7" s="1"/>
  <c r="Q3" i="7" s="1"/>
  <c r="Q30" i="9" s="1"/>
  <c r="I25" i="7"/>
  <c r="I22" i="7" s="1"/>
  <c r="I3" i="7" s="1"/>
  <c r="I30" i="9" s="1"/>
  <c r="T122" i="7"/>
  <c r="T104" i="7" s="1"/>
  <c r="T52" i="7"/>
  <c r="L52" i="7"/>
  <c r="S122" i="7"/>
  <c r="S17" i="10" s="1"/>
  <c r="K122" i="7"/>
  <c r="K17" i="10" s="1"/>
  <c r="S52" i="7"/>
  <c r="K52" i="7"/>
  <c r="K45" i="7"/>
  <c r="S3" i="7"/>
  <c r="Q71" i="7"/>
  <c r="Q70" i="7" s="1"/>
  <c r="Q45" i="7" s="1"/>
  <c r="I71" i="7"/>
  <c r="I70" i="7" s="1"/>
  <c r="O52" i="7"/>
  <c r="O12" i="9" s="1"/>
  <c r="O5" i="9" s="1"/>
  <c r="U25" i="7"/>
  <c r="U22" i="7" s="1"/>
  <c r="U3" i="7" s="1"/>
  <c r="U30" i="9" s="1"/>
  <c r="M25" i="7"/>
  <c r="M22" i="7" s="1"/>
  <c r="M3" i="7" s="1"/>
  <c r="M30" i="9" s="1"/>
  <c r="L122" i="7"/>
  <c r="L104" i="7" s="1"/>
  <c r="P122" i="7"/>
  <c r="P104" i="7" s="1"/>
  <c r="V71" i="7"/>
  <c r="V70" i="7" s="1"/>
  <c r="R71" i="7"/>
  <c r="R70" i="7" s="1"/>
  <c r="N71" i="7"/>
  <c r="N70" i="7" s="1"/>
  <c r="J71" i="7"/>
  <c r="J70" i="7" s="1"/>
  <c r="J45" i="7" s="1"/>
  <c r="P52" i="7"/>
  <c r="V25" i="7"/>
  <c r="V22" i="7" s="1"/>
  <c r="R25" i="7"/>
  <c r="R22" i="7" s="1"/>
  <c r="R3" i="7" s="1"/>
  <c r="R30" i="9" s="1"/>
  <c r="N25" i="7"/>
  <c r="N22" i="7" s="1"/>
  <c r="N3" i="7" s="1"/>
  <c r="N30" i="9" s="1"/>
  <c r="J25" i="7"/>
  <c r="J22" i="7" s="1"/>
  <c r="J3" i="7" s="1"/>
  <c r="V3" i="7"/>
  <c r="C52" i="7"/>
  <c r="E122" i="7"/>
  <c r="D52" i="7"/>
  <c r="F122" i="7"/>
  <c r="F104" i="7" s="1"/>
  <c r="O102" i="7" l="1"/>
  <c r="O92" i="7" s="1"/>
  <c r="O4" i="9"/>
  <c r="O3" i="9"/>
  <c r="Q102" i="7"/>
  <c r="Q4" i="9"/>
  <c r="E5" i="9"/>
  <c r="F30" i="9"/>
  <c r="F29" i="9" s="1"/>
  <c r="F16" i="9" s="1"/>
  <c r="O30" i="9"/>
  <c r="O29" i="9" s="1"/>
  <c r="O16" i="9" s="1"/>
  <c r="Q5" i="9"/>
  <c r="Q3" i="9" s="1"/>
  <c r="H102" i="7"/>
  <c r="H4" i="9"/>
  <c r="M102" i="7"/>
  <c r="M4" i="9"/>
  <c r="D5" i="9"/>
  <c r="L45" i="7"/>
  <c r="L90" i="7" s="1"/>
  <c r="L12" i="9"/>
  <c r="T14" i="10"/>
  <c r="U102" i="7"/>
  <c r="U4" i="9"/>
  <c r="F45" i="7"/>
  <c r="F90" i="7" s="1"/>
  <c r="F12" i="9"/>
  <c r="Q15" i="9"/>
  <c r="D15" i="9"/>
  <c r="D30" i="9"/>
  <c r="D29" i="9" s="1"/>
  <c r="D16" i="9" s="1"/>
  <c r="T45" i="7"/>
  <c r="T90" i="7" s="1"/>
  <c r="T12" i="9"/>
  <c r="T17" i="10"/>
  <c r="U10" i="9"/>
  <c r="U5" i="9" s="1"/>
  <c r="U3" i="9" s="1"/>
  <c r="H14" i="10"/>
  <c r="G90" i="7"/>
  <c r="G30" i="9"/>
  <c r="M12" i="9"/>
  <c r="M5" i="9" s="1"/>
  <c r="M3" i="9" s="1"/>
  <c r="N29" i="9"/>
  <c r="E104" i="7"/>
  <c r="I45" i="7"/>
  <c r="I90" i="7" s="1"/>
  <c r="O45" i="7"/>
  <c r="O90" i="7" s="1"/>
  <c r="Q29" i="9"/>
  <c r="Q16" i="9" s="1"/>
  <c r="L14" i="10"/>
  <c r="R50" i="6"/>
  <c r="R53" i="6" s="1"/>
  <c r="E45" i="7"/>
  <c r="E12" i="9"/>
  <c r="U13" i="10"/>
  <c r="I104" i="7"/>
  <c r="I10" i="9"/>
  <c r="K104" i="7"/>
  <c r="K10" i="9"/>
  <c r="H17" i="10"/>
  <c r="T102" i="7"/>
  <c r="T4" i="9"/>
  <c r="Q14" i="10"/>
  <c r="Q12" i="9"/>
  <c r="V14" i="10"/>
  <c r="R14" i="10"/>
  <c r="N15" i="9"/>
  <c r="S15" i="9"/>
  <c r="K50" i="6"/>
  <c r="K53" i="6" s="1"/>
  <c r="I15" i="9"/>
  <c r="V10" i="9"/>
  <c r="P15" i="9"/>
  <c r="J10" i="9"/>
  <c r="J5" i="9" s="1"/>
  <c r="S30" i="9"/>
  <c r="S29" i="9" s="1"/>
  <c r="S45" i="7"/>
  <c r="S12" i="9"/>
  <c r="S5" i="9" s="1"/>
  <c r="L13" i="10"/>
  <c r="V13" i="10"/>
  <c r="V12" i="9"/>
  <c r="J102" i="7"/>
  <c r="J4" i="9"/>
  <c r="G102" i="7"/>
  <c r="G4" i="9"/>
  <c r="J13" i="10"/>
  <c r="I12" i="9"/>
  <c r="T30" i="9"/>
  <c r="T29" i="9" s="1"/>
  <c r="T10" i="9"/>
  <c r="T5" i="9" s="1"/>
  <c r="D102" i="7"/>
  <c r="D4" i="9"/>
  <c r="D45" i="7"/>
  <c r="D90" i="7" s="1"/>
  <c r="D12" i="9"/>
  <c r="G29" i="9"/>
  <c r="N102" i="7"/>
  <c r="N4" i="9"/>
  <c r="I102" i="7"/>
  <c r="I92" i="7" s="1"/>
  <c r="I4" i="9"/>
  <c r="F102" i="7"/>
  <c r="F4" i="9"/>
  <c r="I14" i="10"/>
  <c r="M17" i="10"/>
  <c r="G12" i="9"/>
  <c r="U15" i="9"/>
  <c r="G13" i="10"/>
  <c r="V30" i="9"/>
  <c r="V29" i="9" s="1"/>
  <c r="V16" i="9" s="1"/>
  <c r="R45" i="7"/>
  <c r="J30" i="9"/>
  <c r="J29" i="9" s="1"/>
  <c r="J16" i="9" s="1"/>
  <c r="Q13" i="10"/>
  <c r="P12" i="9"/>
  <c r="V45" i="7"/>
  <c r="K13" i="10"/>
  <c r="K12" i="9"/>
  <c r="P45" i="7"/>
  <c r="M45" i="7"/>
  <c r="P30" i="9"/>
  <c r="P29" i="9" s="1"/>
  <c r="U29" i="9"/>
  <c r="U16" i="9" s="1"/>
  <c r="O13" i="10"/>
  <c r="N12" i="9"/>
  <c r="N5" i="9" s="1"/>
  <c r="N3" i="9" s="1"/>
  <c r="L17" i="10"/>
  <c r="V102" i="7"/>
  <c r="V4" i="9"/>
  <c r="E30" i="9"/>
  <c r="E29" i="9" s="1"/>
  <c r="K30" i="9"/>
  <c r="K29" i="9" s="1"/>
  <c r="K16" i="9" s="1"/>
  <c r="F10" i="9"/>
  <c r="J17" i="10"/>
  <c r="L50" i="6"/>
  <c r="L53" i="6" s="1"/>
  <c r="U45" i="7"/>
  <c r="U12" i="9"/>
  <c r="S102" i="7"/>
  <c r="S4" i="9"/>
  <c r="R17" i="10"/>
  <c r="R29" i="9"/>
  <c r="R16" i="9" s="1"/>
  <c r="R15" i="9"/>
  <c r="P50" i="6"/>
  <c r="P53" i="6" s="1"/>
  <c r="J12" i="9"/>
  <c r="E15" i="9"/>
  <c r="P10" i="9"/>
  <c r="P5" i="9" s="1"/>
  <c r="H30" i="9"/>
  <c r="H29" i="9" s="1"/>
  <c r="H16" i="9" s="1"/>
  <c r="T15" i="9"/>
  <c r="G104" i="7"/>
  <c r="G10" i="9"/>
  <c r="H15" i="9"/>
  <c r="H5" i="9" s="1"/>
  <c r="H3" i="9" s="1"/>
  <c r="L30" i="9"/>
  <c r="L29" i="9" s="1"/>
  <c r="R10" i="9"/>
  <c r="G15" i="9"/>
  <c r="L10" i="9"/>
  <c r="L5" i="9" s="1"/>
  <c r="E102" i="7"/>
  <c r="E4" i="9"/>
  <c r="C102" i="7"/>
  <c r="C4" i="9"/>
  <c r="C3" i="9" s="1"/>
  <c r="C52" i="9" s="1"/>
  <c r="C55" i="9" s="1"/>
  <c r="C56" i="9" s="1"/>
  <c r="D55" i="9" s="1"/>
  <c r="S16" i="9"/>
  <c r="E16" i="9"/>
  <c r="L16" i="9"/>
  <c r="N16" i="9"/>
  <c r="I16" i="9"/>
  <c r="K101" i="7"/>
  <c r="J92" i="7"/>
  <c r="C17" i="10"/>
  <c r="C45" i="7"/>
  <c r="C90" i="7" s="1"/>
  <c r="C16" i="10"/>
  <c r="U90" i="7"/>
  <c r="M16" i="9"/>
  <c r="P13" i="10"/>
  <c r="E14" i="10"/>
  <c r="E13" i="10"/>
  <c r="M104" i="7"/>
  <c r="F13" i="10"/>
  <c r="N14" i="10"/>
  <c r="P90" i="7"/>
  <c r="T13" i="10"/>
  <c r="P14" i="10"/>
  <c r="E17" i="10"/>
  <c r="E90" i="7"/>
  <c r="M13" i="10"/>
  <c r="Q104" i="7"/>
  <c r="D17" i="10"/>
  <c r="I17" i="10"/>
  <c r="S14" i="10"/>
  <c r="G14" i="10"/>
  <c r="V104" i="7"/>
  <c r="S13" i="10"/>
  <c r="F17" i="10"/>
  <c r="T16" i="9"/>
  <c r="G16" i="9"/>
  <c r="D14" i="10"/>
  <c r="N45" i="7"/>
  <c r="O104" i="7"/>
  <c r="O151" i="7" s="1"/>
  <c r="P17" i="10"/>
  <c r="U104" i="7"/>
  <c r="F14" i="10"/>
  <c r="O17" i="10"/>
  <c r="P16" i="9"/>
  <c r="M90" i="7"/>
  <c r="Q90" i="7"/>
  <c r="K90" i="7"/>
  <c r="R90" i="7"/>
  <c r="V90" i="7"/>
  <c r="J90" i="7"/>
  <c r="N90" i="7"/>
  <c r="S90" i="7"/>
  <c r="K102" i="7" l="1"/>
  <c r="L101" i="7" s="1"/>
  <c r="K4" i="9"/>
  <c r="G5" i="9"/>
  <c r="G3" i="9" s="1"/>
  <c r="E3" i="9"/>
  <c r="V5" i="9"/>
  <c r="V3" i="9" s="1"/>
  <c r="I151" i="7"/>
  <c r="I153" i="7" s="1"/>
  <c r="J151" i="7"/>
  <c r="J48" i="9"/>
  <c r="J42" i="9" s="1"/>
  <c r="J36" i="9" s="1"/>
  <c r="P102" i="7"/>
  <c r="P4" i="9"/>
  <c r="P3" i="9" s="1"/>
  <c r="J3" i="9"/>
  <c r="R102" i="7"/>
  <c r="R4" i="9"/>
  <c r="L102" i="7"/>
  <c r="L4" i="9"/>
  <c r="L3" i="9" s="1"/>
  <c r="S3" i="9"/>
  <c r="I5" i="9"/>
  <c r="I3" i="9" s="1"/>
  <c r="D3" i="9"/>
  <c r="R5" i="9"/>
  <c r="R3" i="9" s="1"/>
  <c r="T3" i="9"/>
  <c r="F5" i="9"/>
  <c r="F3" i="9" s="1"/>
  <c r="K5" i="9"/>
  <c r="K3" i="9" s="1"/>
  <c r="C92" i="7"/>
  <c r="C151" i="7" s="1"/>
  <c r="C153" i="7" s="1"/>
  <c r="D101" i="7"/>
  <c r="J153" i="7"/>
  <c r="K92" i="7"/>
  <c r="O153" i="7"/>
  <c r="K151" i="7" l="1"/>
  <c r="K153" i="7" s="1"/>
  <c r="K48" i="9"/>
  <c r="K42" i="9" s="1"/>
  <c r="K36" i="9" s="1"/>
  <c r="K52" i="9" s="1"/>
  <c r="Q101" i="7"/>
  <c r="P92" i="7"/>
  <c r="J52" i="9"/>
  <c r="D92" i="7"/>
  <c r="E101" i="7"/>
  <c r="M101" i="7"/>
  <c r="L92" i="7"/>
  <c r="L151" i="7" l="1"/>
  <c r="L153" i="7" s="1"/>
  <c r="L48" i="9"/>
  <c r="L42" i="9" s="1"/>
  <c r="L36" i="9" s="1"/>
  <c r="L52" i="9" s="1"/>
  <c r="P48" i="9"/>
  <c r="P42" i="9" s="1"/>
  <c r="P36" i="9" s="1"/>
  <c r="P52" i="9" s="1"/>
  <c r="P151" i="7"/>
  <c r="P153" i="7" s="1"/>
  <c r="R101" i="7"/>
  <c r="Q92" i="7"/>
  <c r="F101" i="7"/>
  <c r="E92" i="7"/>
  <c r="D48" i="9"/>
  <c r="D42" i="9" s="1"/>
  <c r="D36" i="9" s="1"/>
  <c r="D52" i="9" s="1"/>
  <c r="D56" i="9" s="1"/>
  <c r="E55" i="9" s="1"/>
  <c r="D151" i="7"/>
  <c r="D153" i="7" s="1"/>
  <c r="N101" i="7"/>
  <c r="N92" i="7" s="1"/>
  <c r="M92" i="7"/>
  <c r="E31" i="1"/>
  <c r="F31" i="1" s="1"/>
  <c r="G31" i="1" s="1"/>
  <c r="N151" i="7" l="1"/>
  <c r="N153" i="7" s="1"/>
  <c r="N48" i="9"/>
  <c r="N42" i="9" s="1"/>
  <c r="N36" i="9" s="1"/>
  <c r="N52" i="9" s="1"/>
  <c r="O48" i="9"/>
  <c r="O42" i="9" s="1"/>
  <c r="O36" i="9" s="1"/>
  <c r="O52" i="9" s="1"/>
  <c r="Q151" i="7"/>
  <c r="Q153" i="7" s="1"/>
  <c r="Q48" i="9"/>
  <c r="Q42" i="9" s="1"/>
  <c r="Q36" i="9" s="1"/>
  <c r="Q52" i="9" s="1"/>
  <c r="M151" i="7"/>
  <c r="M153" i="7" s="1"/>
  <c r="M48" i="9"/>
  <c r="M42" i="9" s="1"/>
  <c r="M36" i="9" s="1"/>
  <c r="M52" i="9" s="1"/>
  <c r="R92" i="7"/>
  <c r="S101" i="7"/>
  <c r="E48" i="9"/>
  <c r="E42" i="9" s="1"/>
  <c r="E36" i="9" s="1"/>
  <c r="E52" i="9" s="1"/>
  <c r="E56" i="9" s="1"/>
  <c r="F55" i="9" s="1"/>
  <c r="E151" i="7"/>
  <c r="E153" i="7" s="1"/>
  <c r="F92" i="7"/>
  <c r="G101" i="7"/>
  <c r="E17" i="1"/>
  <c r="F17" i="1" s="1"/>
  <c r="G17" i="1" s="1"/>
  <c r="E11" i="1"/>
  <c r="F11" i="1" s="1"/>
  <c r="G11" i="1" s="1"/>
  <c r="E8" i="1"/>
  <c r="F8" i="1" s="1"/>
  <c r="G8" i="1" s="1"/>
  <c r="R151" i="7" l="1"/>
  <c r="R153" i="7" s="1"/>
  <c r="R48" i="9"/>
  <c r="R42" i="9" s="1"/>
  <c r="R36" i="9" s="1"/>
  <c r="R52" i="9" s="1"/>
  <c r="S92" i="7"/>
  <c r="T101" i="7"/>
  <c r="F151" i="7"/>
  <c r="F153" i="7" s="1"/>
  <c r="F48" i="9"/>
  <c r="F42" i="9" s="1"/>
  <c r="F36" i="9" s="1"/>
  <c r="F52" i="9" s="1"/>
  <c r="F56" i="9" s="1"/>
  <c r="G55" i="9" s="1"/>
  <c r="H101" i="7"/>
  <c r="H92" i="7" s="1"/>
  <c r="G92" i="7"/>
  <c r="T92" i="7" l="1"/>
  <c r="U101" i="7"/>
  <c r="S151" i="7"/>
  <c r="S153" i="7" s="1"/>
  <c r="S48" i="9"/>
  <c r="S42" i="9" s="1"/>
  <c r="S36" i="9" s="1"/>
  <c r="S52" i="9" s="1"/>
  <c r="H151" i="7"/>
  <c r="H153" i="7" s="1"/>
  <c r="I48" i="9"/>
  <c r="I42" i="9" s="1"/>
  <c r="I36" i="9" s="1"/>
  <c r="I52" i="9" s="1"/>
  <c r="H48" i="9"/>
  <c r="H42" i="9" s="1"/>
  <c r="H36" i="9" s="1"/>
  <c r="H52" i="9" s="1"/>
  <c r="G151" i="7"/>
  <c r="G153" i="7" s="1"/>
  <c r="G48" i="9"/>
  <c r="G42" i="9" s="1"/>
  <c r="G36" i="9" s="1"/>
  <c r="G52" i="9" s="1"/>
  <c r="G56" i="9" s="1"/>
  <c r="H55" i="9" s="1"/>
  <c r="V101" i="7" l="1"/>
  <c r="V92" i="7" s="1"/>
  <c r="U92" i="7"/>
  <c r="T151" i="7"/>
  <c r="T153" i="7" s="1"/>
  <c r="T48" i="9"/>
  <c r="T42" i="9" s="1"/>
  <c r="T36" i="9" s="1"/>
  <c r="T52" i="9" s="1"/>
  <c r="H56" i="9"/>
  <c r="I55" i="9" s="1"/>
  <c r="I56" i="9" s="1"/>
  <c r="J55" i="9" s="1"/>
  <c r="J56" i="9" s="1"/>
  <c r="K55" i="9" s="1"/>
  <c r="K56" i="9" s="1"/>
  <c r="L55" i="9" s="1"/>
  <c r="L56" i="9" s="1"/>
  <c r="M55" i="9" s="1"/>
  <c r="M56" i="9" s="1"/>
  <c r="N55" i="9" s="1"/>
  <c r="N56" i="9" s="1"/>
  <c r="O55" i="9" s="1"/>
  <c r="O56" i="9" s="1"/>
  <c r="P55" i="9" s="1"/>
  <c r="P56" i="9" s="1"/>
  <c r="Q55" i="9" s="1"/>
  <c r="Q56" i="9" s="1"/>
  <c r="R55" i="9" s="1"/>
  <c r="R56" i="9" s="1"/>
  <c r="S55" i="9" s="1"/>
  <c r="S56" i="9" s="1"/>
  <c r="T55" i="9" s="1"/>
  <c r="T56" i="9" s="1"/>
  <c r="U55" i="9" s="1"/>
  <c r="U48" i="9" l="1"/>
  <c r="U42" i="9" s="1"/>
  <c r="U36" i="9" s="1"/>
  <c r="U52" i="9" s="1"/>
  <c r="U151" i="7"/>
  <c r="U153" i="7" s="1"/>
  <c r="U56" i="9"/>
  <c r="V55" i="9" s="1"/>
  <c r="V48" i="9"/>
  <c r="V42" i="9" s="1"/>
  <c r="V36" i="9" s="1"/>
  <c r="V52" i="9" s="1"/>
  <c r="V151" i="7"/>
  <c r="V153" i="7" s="1"/>
  <c r="V56" i="9" l="1"/>
</calcChain>
</file>

<file path=xl/sharedStrings.xml><?xml version="1.0" encoding="utf-8"?>
<sst xmlns="http://schemas.openxmlformats.org/spreadsheetml/2006/main" count="665" uniqueCount="321">
  <si>
    <t>Nazwa Spółki:</t>
  </si>
  <si>
    <t>Data, na którą wypełniono kwestionariusz:</t>
  </si>
  <si>
    <t>Osoba odpowiedzialna za przygotowanie kwestionariusza:</t>
  </si>
  <si>
    <t>Adres e-mail, numer telefonu osoby odpowiedzialnej za przygotowanie kwestionariusza:</t>
  </si>
  <si>
    <t>Proszę podać aktualne warunki oprocentowania kredytów/pożyczek z których korzysta Spółka.</t>
  </si>
  <si>
    <t>Ogólne</t>
  </si>
  <si>
    <t>RZiS</t>
  </si>
  <si>
    <t>Bilans</t>
  </si>
  <si>
    <t>Czy Spółka uzyskuje, ubiega się lub będzie ubiegać się o dotacje? Proszę o wskazanie prognozowanych przepływów z tego tytułu (znak dodatni - wpływ dotacji do Spółki, znak ujemny - zwrot dotacji).</t>
  </si>
  <si>
    <t>Proszę wskazać, o jaką wartość nakłady inwestycyjne będą różniły się od wartości oczekiwanej amortyzacji (znak ujemny - zmniejszenie aktywów trwałych, znak dodatni -zwiększenie aktywów trwałych).</t>
  </si>
  <si>
    <t>Proszę przedstawić plany Spółki dotyczące zmiany wartości długu oprocentowanego w wyniku nowych zaciągnięć/spłat (znak ujemny - zmniejszenie zobowiązań finansowych, znak dodatni -zwiększenie zobowiązań finansowych).</t>
  </si>
  <si>
    <t>1.</t>
  </si>
  <si>
    <t>1.1.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</si>
  <si>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</si>
  <si>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</si>
  <si>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</si>
  <si>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</si>
  <si>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</si>
  <si>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</si>
  <si>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</si>
  <si>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</si>
  <si>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</si>
  <si>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</si>
  <si>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</si>
  <si>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</si>
  <si>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</si>
  <si>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</si>
  <si>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</si>
  <si>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</si>
  <si>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</si>
  <si>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Proszę o opisowe wskazanie przesłanek zmiany rentowności sprzedaży.</t>
  </si>
  <si>
    <t>Odtworzeniowe</t>
  </si>
  <si>
    <t>Inne niż odtworzeniowe</t>
  </si>
  <si>
    <t>Czy Spółka planuje zmianę wielkości należności? Jeżeli tak, proszę podać prognozowane wartości.</t>
  </si>
  <si>
    <t>Czy Spółka planuje zmianę wielkości zobowiązań handlowych? Jeżeli tak, proszę podać prognozowane wartości.</t>
  </si>
  <si>
    <t>Czy istnieją istotne zagrożenia dotyczące spłat należności Spółki? Jakie?</t>
  </si>
  <si>
    <t>Czy Spółka planuje zmianę wielkości zapasów? Jeżeli tak, proszę podać prognozowane wartości.</t>
  </si>
  <si>
    <t>Jakie tempo wzrostu/spadku przychodów ze sprzedaży spodziewa się uzyskać Spółka po roku 2018 (proszę podać w %, rok poprzedni: 100%, spadek ze znakiem ujemnym, z uwzględnieniem inflacji)?</t>
  </si>
  <si>
    <t>Proszę o wskazanie przewidywanej rentowności sprzedaży w latach 2019 - 2022.</t>
  </si>
  <si>
    <t>Jakiego rodzaju inwestycji w majątek trwały Spółka zamierza dokonywać po roku 2018?</t>
  </si>
  <si>
    <t>Czy Spółka planuje zmianę wartości długu oprocentowanego po roku 2018 w wyniku nowych zaciągnięć/spłat (kredyty, pożyczki, obligacje itp.)? Jeżeli tak, proszę o wskazanie wartości przewidywanej zmiany wartości długu oprocentowanego po roku 2018 (zwiększenia z +, zmniejszenia z -).</t>
  </si>
  <si>
    <t>Czy Spółka przewiduje zmianę średnich terminów płatności należności ze sprzedaży? Jeżeli tak, prosimy o wskazanie przeciętnego średniego okresu spływu należności oczekiwanego w latach 2019 - 2022 (w dniach, liczone jako stosunek wszystkich należności bieżacych do przychodów ze sprzedaży x 365 dni).</t>
  </si>
  <si>
    <t>Czy Spółka przewiduje zmianę średnich terminów płatności zobowiązań z tytułu dostaw i usług? Jeżeli tak, prosimy o wskazanie przeciętnego średniego okresu spaty zobowiązań oczekiwanego w latach 2019 - 2022 (w dniach, liczone jako stosunek wszystkich zobowiązań bieżacych do kosztów dz. operacyjnej bez amortyzacji x 365 dni).</t>
  </si>
  <si>
    <t>Czy Spółka przewiduje zmianę średniego cyklu rotacji zapasów? Jeżeli tak, prosimy o wskazanie przeciętnego średniego cyklu oczekiwanego w latach 2019 - 2022 (w dniach, liczone jako stosunek zapasów do kosztów dz. operacyjnej bez amortyzacji x 365 dni).</t>
  </si>
  <si>
    <t>Proszę o wskazanie szczególnych ryzyk związanych z działalnością Spółki i planami jej rozwoju.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</si>
  <si>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</si>
  <si>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</si>
  <si>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</si>
  <si>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</si>
  <si>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</si>
  <si>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</si>
  <si>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</si>
  <si>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</si>
  <si>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</si>
  <si>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</si>
  <si>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</si>
  <si>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</si>
  <si>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Nakłady i amortyzacja</t>
  </si>
  <si>
    <t>Amortyzacja</t>
  </si>
  <si>
    <t>Dotacje (wpływy)</t>
  </si>
  <si>
    <t>Cykl rotacji zapasów (w dniach)</t>
  </si>
  <si>
    <t>Kapitał obrotowy</t>
  </si>
  <si>
    <t>% udział nalezności do przychodów</t>
  </si>
  <si>
    <t>% udział zobowiązań do kosztów (koszty sprzedaży + pozostałe)</t>
  </si>
  <si>
    <t>Wyszczególnienie \ okres (w kwartałach)</t>
  </si>
  <si>
    <t>Nakłady inwestycyjne na środki trwałe</t>
  </si>
  <si>
    <t>Nakłady inwestycyjne na wartości niematerialne</t>
  </si>
  <si>
    <t>Źródła finansowania zewnętrzne (dotacje, kredyty, pożyczki, inne)</t>
  </si>
  <si>
    <t>Cykl spływu nalezności (w dniach), ew. średnie terminy płatności</t>
  </si>
  <si>
    <t>Cykl spłaty zobowiązań (w dniach), ew. średnie terminy płatności</t>
  </si>
  <si>
    <t>% udział zapasów do kosztów sprzedaży/sprzedanych towarów</t>
  </si>
  <si>
    <t>Koszt kredytów/pożyczek/obligacji/innych (% w skali roku)</t>
  </si>
  <si>
    <t>Kredyty, pożyczki, obligacje, inne (spłaty)</t>
  </si>
  <si>
    <t>Kredyty, pożyczki, obligacje, inne (wpływy)</t>
  </si>
  <si>
    <t>Uprzejmie proszę o udzielenie odpowiedzi na poniższe pytania. Dane należy wprowadzić jedynie do komórek tabeli nie wyróżnionych kolorem. Jeżeli nie wskazano inaczej, dane prosimy podać w tys. zł.</t>
  </si>
  <si>
    <t>Aktywa razem</t>
  </si>
  <si>
    <t>Pasywa razem</t>
  </si>
  <si>
    <t>Przepływy z działalności operacyjnej, w tym:</t>
  </si>
  <si>
    <t>A</t>
  </si>
  <si>
    <t>B</t>
  </si>
  <si>
    <t>C</t>
  </si>
  <si>
    <t>Przepływy z działalności inwestycyjnej, w tym:</t>
  </si>
  <si>
    <t>w jednostkach powiązanych</t>
  </si>
  <si>
    <t>w pozostałych jednostkach</t>
  </si>
  <si>
    <t>D</t>
  </si>
  <si>
    <t>Przepływy z działalności finansowej, w tym:</t>
  </si>
  <si>
    <t>odsetki</t>
  </si>
  <si>
    <t>spłaty kredytów i pożyczek</t>
  </si>
  <si>
    <t>wykup dłużnych papierów wartościowych</t>
  </si>
  <si>
    <t>płatności zobowiązań z tytułu umów leasingu finansowego</t>
  </si>
  <si>
    <t>z tytułu innych zobowiązań finansowych</t>
  </si>
  <si>
    <t>inne niż wypłaty na rzecz właścicieli wydatki z tytułu podziału zysku</t>
  </si>
  <si>
    <t>inne wydatki finansowe</t>
  </si>
  <si>
    <t>Przepływy pieniężne netto razem</t>
  </si>
  <si>
    <t>Bilansowa zmiana stanu środków pieniężnych, w tym:</t>
  </si>
  <si>
    <t>zmiana stanu środków pieniężnych z tytułu różnic kursowych</t>
  </si>
  <si>
    <t>Środki pieniężne na początek okresu</t>
  </si>
  <si>
    <t>Środki pieniężne na koniec okresu, w tym:</t>
  </si>
  <si>
    <t>o ograniczonej możliwości dysponowania</t>
  </si>
  <si>
    <t>E</t>
  </si>
  <si>
    <t>F</t>
  </si>
  <si>
    <t>Origin TFI - Kwestionariusz prognostyczny
Uprzejmie prosimy o wypełnienie komórek tabeli nie wypełnionych kolorem</t>
  </si>
  <si>
    <t>4.</t>
  </si>
  <si>
    <t>Rachunek przepływów pieniężnych</t>
  </si>
  <si>
    <t>Jakie Spółka planuje terminy zapadalności emitowanych obligacji?</t>
  </si>
  <si>
    <t>Czy spółka planuje sprzedaż w obcych walutach i jeśli tak, czy i jak zamierza się zabezpieczać przed ryzykiem kursowym?</t>
  </si>
  <si>
    <t>2.5.</t>
  </si>
  <si>
    <t>1.2.</t>
  </si>
  <si>
    <t>Proszę o krótką charakterystykę głównych udziałowców/akcjonariuszy i kluczowych pracowników Spółki</t>
  </si>
  <si>
    <t>Zysk ze sprzedaży</t>
  </si>
  <si>
    <t>Pozostałe przychody operacyjne, w tym:</t>
  </si>
  <si>
    <t>zysk z tytułu rozchodu niefinansowych aktywów trwałych</t>
  </si>
  <si>
    <t>dotacje</t>
  </si>
  <si>
    <t>aktualizacja wartości aktywów niefinansowych</t>
  </si>
  <si>
    <t>inne przychody operacyjne</t>
  </si>
  <si>
    <t>Pozostałe koszty operacyjne, w tym:</t>
  </si>
  <si>
    <t>strata z tytułu rozchodu niefinansowych aktywów trwałych</t>
  </si>
  <si>
    <t xml:space="preserve">inne koszty operacyjne </t>
  </si>
  <si>
    <t>dywidendy i udziały w zyskach</t>
  </si>
  <si>
    <t>inne</t>
  </si>
  <si>
    <t>Zysk brutto</t>
  </si>
  <si>
    <t>Podatek dochodowy</t>
  </si>
  <si>
    <t>Pozostałe obowiązkowe zmniejszenia zysku/zwiększenia straty</t>
  </si>
  <si>
    <t>Zysk netto</t>
  </si>
  <si>
    <t>Q13</t>
  </si>
  <si>
    <t>Q14</t>
  </si>
  <si>
    <t>Q15</t>
  </si>
  <si>
    <t>Q16</t>
  </si>
  <si>
    <t>Q17</t>
  </si>
  <si>
    <t>Q18</t>
  </si>
  <si>
    <t>Q19</t>
  </si>
  <si>
    <t>Q20</t>
  </si>
  <si>
    <t>RZiS - wariant porównawczy</t>
  </si>
  <si>
    <t>Przychody netto ze sprzedaży i zrównane z nimi, w tym:</t>
  </si>
  <si>
    <t>-</t>
  </si>
  <si>
    <t>od jednostek powiązanych</t>
  </si>
  <si>
    <t>I.</t>
  </si>
  <si>
    <t>Przychody netto ze sprzedaży produktów</t>
  </si>
  <si>
    <t>II.</t>
  </si>
  <si>
    <t>Zmiana stanu produktów</t>
  </si>
  <si>
    <t>III.</t>
  </si>
  <si>
    <t>Koszt wytworzenia produktów na własne potrzeby jednostki</t>
  </si>
  <si>
    <t>IV.</t>
  </si>
  <si>
    <t>Przychody netto ze sprzedaży towarów i materiałów</t>
  </si>
  <si>
    <t>Koszty działalności operacyjnej</t>
  </si>
  <si>
    <t>Zużycie materiałów i energii</t>
  </si>
  <si>
    <t>Usługi obce</t>
  </si>
  <si>
    <t>Podatki i opłaty, w tym:</t>
  </si>
  <si>
    <t>podatek akcyzowy</t>
  </si>
  <si>
    <t>V.</t>
  </si>
  <si>
    <t>Wynagrodzenia</t>
  </si>
  <si>
    <t>VI.</t>
  </si>
  <si>
    <t>Ubezpieczenia społeczne i inne świadczenia, w tym:</t>
  </si>
  <si>
    <t>emerytalne</t>
  </si>
  <si>
    <t>VII</t>
  </si>
  <si>
    <t>Pozostałe koszty rodzajowe</t>
  </si>
  <si>
    <t>VIII</t>
  </si>
  <si>
    <t>Wartość sprzedanych towarów i materiałów</t>
  </si>
  <si>
    <t>Zysk z działalności operacyjnej</t>
  </si>
  <si>
    <t>G</t>
  </si>
  <si>
    <t>Przychody finansowe</t>
  </si>
  <si>
    <t>dywidendy i udziały w zyskach, w tym:</t>
  </si>
  <si>
    <t>a)</t>
  </si>
  <si>
    <t>od jednostek powiązanych, w tym:</t>
  </si>
  <si>
    <t>w których jednostka posiada zaangażowanie w kapitale</t>
  </si>
  <si>
    <t>b)</t>
  </si>
  <si>
    <t>od jednostek pozostałych, w tym:</t>
  </si>
  <si>
    <t>Odsetki, w tym:</t>
  </si>
  <si>
    <t>zysk z tytułu rozchodu aktywów finansowych, w tym:</t>
  </si>
  <si>
    <t>H</t>
  </si>
  <si>
    <t>Koszty finansowe</t>
  </si>
  <si>
    <t>dla jednostek powiązanych</t>
  </si>
  <si>
    <t>Strata z tytułu rozchodu aktywów finansowych, w tym:</t>
  </si>
  <si>
    <t>Inne</t>
  </si>
  <si>
    <t>I</t>
  </si>
  <si>
    <t>J</t>
  </si>
  <si>
    <t>K</t>
  </si>
  <si>
    <t>L</t>
  </si>
  <si>
    <t>Aktywa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</si>
  <si>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</si>
  <si>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</si>
  <si>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</si>
  <si>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</si>
  <si>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</si>
  <si>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</si>
  <si>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Rzeczowe aktywa trwałe</t>
  </si>
  <si>
    <t>Środki trwałe</t>
  </si>
  <si>
    <t>grunty ( w tym prawo użytkowania wieczystego gruntu)</t>
  </si>
  <si>
    <t>budynki, lokale, prawa do lokali i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</si>
  <si>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</si>
  <si>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</si>
  <si>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</si>
  <si>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</si>
  <si>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</si>
  <si>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</si>
  <si>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</si>
  <si>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</si>
  <si>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Należności długoterminowe</t>
  </si>
  <si>
    <t>Od jednostek powiązanych</t>
  </si>
  <si>
    <t>Od pozostałych jednostek, w których jednostka posiada zaangażowanie w kapitale</t>
  </si>
  <si>
    <t>Od pozostałych jednostek</t>
  </si>
  <si>
    <t>Inwestycje długoterminowe</t>
  </si>
  <si>
    <t>Nieruchomości</t>
  </si>
  <si>
    <t>Długoterminowe aktywa finansowe</t>
  </si>
  <si>
    <t>udziały lub akcje</t>
  </si>
  <si>
    <t>inne papiery wartościowe</t>
  </si>
  <si>
    <t>udzielone pożyczki</t>
  </si>
  <si>
    <t>inne długoterminowe aktywa finansowe</t>
  </si>
  <si>
    <t>w pozostałych jednostkach, w których jednostka posiada zaangażowanie w kapitale</t>
  </si>
  <si>
    <t>Inne inwestycje długoterminowe</t>
  </si>
  <si>
    <t>Długoterminowe rozliczenia międzyokresowe</t>
  </si>
  <si>
    <t>Aktywa z tytułu odroczonego podatku dochodowego</t>
  </si>
  <si>
    <t>Inne rozliczenia międzyokresowe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</si>
  <si>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</si>
  <si>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</si>
  <si>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</si>
  <si>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</si>
  <si>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</si>
  <si>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</si>
  <si>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</si>
  <si>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dostawy i usługi</t>
  </si>
  <si>
    <t>Należności krótkoterminowe</t>
  </si>
  <si>
    <t>Należności od jednostek powiązanych</t>
  </si>
  <si>
    <t>z tytułu dostaw i usług o okresie spłaty:</t>
  </si>
  <si>
    <t>do 12 miesięcy</t>
  </si>
  <si>
    <t>powyżej 12 miesięcy</t>
  </si>
  <si>
    <t>Należności od pozostałych jednostek, w których jednostka posiada zaangażowanie w kapitale</t>
  </si>
  <si>
    <t>Należności od pozostałych jednostek</t>
  </si>
  <si>
    <t>z tytułu podatków, dotacji, ceł, ubezpieczeń społecznych i zdrowotnych oraz innych tytułów publicznoprawnych</t>
  </si>
  <si>
    <t>dochodzone na drodze sądowej</t>
  </si>
  <si>
    <t>Inwestycje krótkoterminowe</t>
  </si>
  <si>
    <t>Krótkoterminowe aktywa finansowe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</si>
  <si>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</si>
  <si>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</si>
  <si>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</si>
  <si>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</si>
  <si>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</si>
  <si>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Inne inwestycje krótkoterminowe</t>
  </si>
  <si>
    <t>Krótkoterminowe rozliczenia międzyokresowe</t>
  </si>
  <si>
    <t>Należne wpłaty na kapitał podstawowy</t>
  </si>
  <si>
    <t>Udziały/Akcje własne</t>
  </si>
  <si>
    <t>Pasywa</t>
  </si>
  <si>
    <t>Kapitał własny</t>
  </si>
  <si>
    <t>Kapitał podstawowy</t>
  </si>
  <si>
    <t>Kapitał zapasowy, w tym:</t>
  </si>
  <si>
    <t>nadwyżka wartości sprzedaży (wartości emisyjnej) nad wartością nominalną udziałów (akcji)</t>
  </si>
  <si>
    <t>kapitał z aktualizacji wyceny, w tym:</t>
  </si>
  <si>
    <t>z tytułu aktualizacji wartości godziwej</t>
  </si>
  <si>
    <t>Pozostałe kapitały rezerwowe, w tym:</t>
  </si>
  <si>
    <t>tworzone zgodnie z umową spółki</t>
  </si>
  <si>
    <t>na udziały (akcje) własne</t>
  </si>
  <si>
    <t>Zysk z lat ubiegłych</t>
  </si>
  <si>
    <t>VII.</t>
  </si>
  <si>
    <t>Odpisy z zysku netto w ciągu roku obrotowego (wartość ujemna)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</si>
  <si>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</si>
  <si>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</si>
  <si>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</si>
  <si>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</si>
  <si>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</si>
  <si>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</si>
  <si>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</si>
  <si>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</si>
  <si>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</si>
  <si>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Zobowiązania długoterminowe</t>
  </si>
  <si>
    <t>Wobec jednostek powiązanych</t>
  </si>
  <si>
    <t>Wobec pozostałych jednostek, w których jednostka posiada zaangażowanie w kapitale</t>
  </si>
  <si>
    <t>Wobec pozostałych jednostek</t>
  </si>
  <si>
    <t>kredyty i pożyczki</t>
  </si>
  <si>
    <t>z tytułu emisji dłużnych papierów wartościowych</t>
  </si>
  <si>
    <t>inne zobowiązania finansowe</t>
  </si>
  <si>
    <t>zobowiązania wekslowe</t>
  </si>
  <si>
    <t>Zobowiązania krótkoterminowe</t>
  </si>
  <si>
    <t>Zobowiązania wobec jednostek powiązanych</t>
  </si>
  <si>
    <t>z tytułu dostaw i usług o okresie wymagalności:</t>
  </si>
  <si>
    <t>Zobowiązania wobec pozostałych jednostek, w których jednostka posiada zaangażowanie w kapitale</t>
  </si>
  <si>
    <t>Zobowiązania wobec pozostałych jednostek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</si>
  <si>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</si>
  <si>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</si>
  <si>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</si>
  <si>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</si>
  <si>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</si>
  <si>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</si>
  <si>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</si>
  <si>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Rozliczenia międzyokresowe</t>
  </si>
  <si>
    <t>Ujemna wartość firmy</t>
  </si>
  <si>
    <t>Cash flow - wariant pośredni</t>
  </si>
  <si>
    <t>Wynik finansowy netto</t>
  </si>
  <si>
    <t>Korekty o pozycje:</t>
  </si>
  <si>
    <t>Zyski z tytułu różnic kursowych</t>
  </si>
  <si>
    <t>Odsetki i udziały w zyskach</t>
  </si>
  <si>
    <t>Zysk z działalności inwestycyjnej</t>
  </si>
  <si>
    <t>Zmiana stanu rezerw</t>
  </si>
  <si>
    <t>6.</t>
  </si>
  <si>
    <t>Zmiana stanu zapasów</t>
  </si>
  <si>
    <t>7.</t>
  </si>
  <si>
    <t>Zmiana stanu należnosci</t>
  </si>
  <si>
    <t>8.</t>
  </si>
  <si>
    <t>Zmiana stanu zobowiązań krótkoterminowych z wyjątkiem pożyczek i kredytów</t>
  </si>
  <si>
    <t>9.</t>
  </si>
  <si>
    <t>Zmiana stanu rozliczeń międzyokresowych</t>
  </si>
  <si>
    <t>10.</t>
  </si>
  <si>
    <t>Inne korekty</t>
  </si>
  <si>
    <t>Wpływy, w tym:</t>
  </si>
  <si>
    <t>Zbycie rzeczowych aktywów trwałych i wartości niematerialnych i prawnych</t>
  </si>
  <si>
    <t>Zbycie inwestycji w nieruchomości i wartości niematerialne i prawne</t>
  </si>
  <si>
    <t>Z aktywów finansowych, w tym:</t>
  </si>
  <si>
    <t>zbycie aktywów finansowych</t>
  </si>
  <si>
    <t>spłata udzielonych pożyczek długoterminowych</t>
  </si>
  <si>
    <t>inne wpływy z aktywów finansowych</t>
  </si>
  <si>
    <t>Inne wpływy inwestycyjne</t>
  </si>
  <si>
    <t>Wydatki, w tym:</t>
  </si>
  <si>
    <t>Nabycie rzeczowych aktywów trwałych i wartości niematerialnych i prawnych</t>
  </si>
  <si>
    <t>Inwestycje w nieruchomości i wartości niematerialne i prawne</t>
  </si>
  <si>
    <t>Inwestycje w aktywa finansowe</t>
  </si>
  <si>
    <t>Inne wydatki inwestycyjne</t>
  </si>
  <si>
    <t>Wpływy netto z wydania udziałów/emisji akcji i innych instrumentów finansowych oraz dopłat do kapitału</t>
  </si>
  <si>
    <t>Kredyty i pożyczki</t>
  </si>
  <si>
    <t>Emisja dłużnych papierów wartościowych</t>
  </si>
  <si>
    <t>Inne wpływy finansowe</t>
  </si>
  <si>
    <t>Nabycie udziałów/akcji własnych</t>
  </si>
  <si>
    <t>Dywidendy i inne wypłaty na rzecz właścicieli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</si>
</sst>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vertical="top" wrapText="1"/>
    </xf>
    <xf numFmtId="0" fontId="0" fillId="0" borderId="0" xfId="0" applyAlignment="1">
      <alignment shrinkToFit="1"/>
    </xf>
    <xf numFmtId="0" fontId="0" fillId="3" borderId="2" xfId="0" quotePrefix="1" applyFill="1" applyBorder="1" applyAlignment="1">
      <alignment horizontal="left" vertical="top"/>
    </xf>
    <xf numFmtId="44" fontId="0" fillId="0" borderId="0" xfId="0" applyNumberFormat="1"/>
    <xf numFmtId="0" fontId="2" fillId="0" borderId="0" xfId="0" applyFont="1"/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5" fillId="0" borderId="0" xfId="0" applyFont="1"/>
    <xf numFmtId="0" fontId="3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" fontId="5" fillId="3" borderId="2" xfId="0" applyNumberFormat="1" applyFont="1" applyFill="1" applyBorder="1" applyAlignment="1">
      <alignment horizontal="left" vertical="top"/>
    </xf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7" fillId="5" borderId="0" xfId="0" applyFont="1" applyFill="1" applyAlignment="1">
      <alignment horizontal="right"/>
    </xf>
    <xf numFmtId="0" fontId="7" fillId="5" borderId="0" xfId="0" applyFont="1" applyFill="1"/>
    <xf numFmtId="44" fontId="5" fillId="5" borderId="0" xfId="0" applyNumberFormat="1" applyFont="1" applyFill="1"/>
    <xf numFmtId="0" fontId="7" fillId="0" borderId="0" xfId="0" applyFont="1" applyAlignment="1">
      <alignment horizontal="right"/>
    </xf>
    <xf numFmtId="0" fontId="7" fillId="8" borderId="0" xfId="0" applyFont="1" applyFill="1"/>
    <xf numFmtId="0" fontId="5" fillId="0" borderId="0" xfId="0" applyFont="1" applyAlignment="1">
      <alignment horizontal="right"/>
    </xf>
    <xf numFmtId="0" fontId="5" fillId="7" borderId="0" xfId="0" applyFont="1" applyFill="1"/>
    <xf numFmtId="44" fontId="5" fillId="0" borderId="0" xfId="1" applyNumberFormat="1" applyFont="1"/>
    <xf numFmtId="44" fontId="5" fillId="0" borderId="0" xfId="0" applyNumberFormat="1" applyFont="1"/>
    <xf numFmtId="0" fontId="5" fillId="0" borderId="0" xfId="0" quotePrefix="1" applyFont="1" applyAlignment="1">
      <alignment horizontal="right"/>
    </xf>
    <xf numFmtId="0" fontId="5" fillId="5" borderId="0" xfId="0" applyFont="1" applyFill="1"/>
    <xf numFmtId="0" fontId="7" fillId="3" borderId="0" xfId="0" applyFont="1" applyFill="1"/>
    <xf numFmtId="44" fontId="7" fillId="3" borderId="0" xfId="1" applyNumberFormat="1" applyFont="1" applyFill="1"/>
    <xf numFmtId="16" fontId="5" fillId="0" borderId="0" xfId="0" quotePrefix="1" applyNumberFormat="1" applyFont="1" applyAlignment="1">
      <alignment horizontal="right"/>
    </xf>
    <xf numFmtId="0" fontId="5" fillId="8" borderId="0" xfId="0" applyFont="1" applyFill="1"/>
    <xf numFmtId="44" fontId="5" fillId="8" borderId="0" xfId="0" applyNumberFormat="1" applyFont="1" applyFill="1"/>
    <xf numFmtId="44" fontId="7" fillId="8" borderId="0" xfId="0" applyNumberFormat="1" applyFont="1" applyFill="1"/>
    <xf numFmtId="44" fontId="7" fillId="0" borderId="0" xfId="0" applyNumberFormat="1" applyFont="1"/>
    <xf numFmtId="164" fontId="5" fillId="0" borderId="0" xfId="1" applyFont="1"/>
    <xf numFmtId="165" fontId="5" fillId="0" borderId="0" xfId="1" applyNumberFormat="1" applyFont="1"/>
    <xf numFmtId="9" fontId="5" fillId="0" borderId="0" xfId="2" applyFont="1"/>
    <xf numFmtId="44" fontId="7" fillId="8" borderId="0" xfId="1" applyNumberFormat="1" applyFont="1" applyFill="1"/>
    <xf numFmtId="44" fontId="5" fillId="0" borderId="0" xfId="2" applyNumberFormat="1" applyFont="1"/>
    <xf numFmtId="0" fontId="7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1" applyNumberFormat="1" applyFont="1"/>
    <xf numFmtId="164" fontId="0" fillId="0" borderId="0" xfId="1" applyFont="1"/>
    <xf numFmtId="165" fontId="0" fillId="0" borderId="0" xfId="1" applyNumberFormat="1" applyFont="1"/>
    <xf numFmtId="9" fontId="0" fillId="0" borderId="0" xfId="2" applyFont="1"/>
    <xf numFmtId="44" fontId="5" fillId="0" borderId="0" xfId="1" applyNumberFormat="1" applyFont="1" applyProtection="1">
      <protection locked="0"/>
    </xf>
    <xf numFmtId="44" fontId="5" fillId="0" borderId="0" xfId="0" applyNumberFormat="1" applyFont="1" applyProtection="1">
      <protection locked="0"/>
    </xf>
    <xf numFmtId="44" fontId="5" fillId="0" borderId="0" xfId="2" applyNumberFormat="1" applyFont="1" applyProtection="1">
      <protection locked="0"/>
    </xf>
    <xf numFmtId="0" fontId="5" fillId="0" borderId="0" xfId="0" applyFont="1" applyProtection="1">
      <protection locked="0"/>
    </xf>
    <xf numFmtId="44" fontId="5" fillId="8" borderId="0" xfId="0" applyNumberFormat="1" applyFont="1" applyFill="1" applyProtection="1">
      <protection locked="0"/>
    </xf>
    <xf numFmtId="44" fontId="7" fillId="3" borderId="0" xfId="1" applyNumberFormat="1" applyFont="1" applyFill="1" applyProtection="1">
      <protection locked="0"/>
    </xf>
    <xf numFmtId="44" fontId="7" fillId="0" borderId="0" xfId="0" applyNumberFormat="1" applyFont="1" applyProtection="1">
      <protection locked="0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J36"/>
  <sheetViews>
    <sheetView tabSelected="1" topLeftCell="B2" zoomScaleNormal="100" workbookViewId="0">
      <selection activeCell="D3" sqref="D3:H3"/>
    </sheetView>
  </sheetViews>
  <sheetFormatPr defaultColWidth="0" defaultRowHeight="15" zeroHeight="1" x14ac:dyDescent="0.25"/>
  <cols>
    <col min="1" max="1" width="12.42578125" hidden="1" customWidth="1"/>
    <col min="2" max="2" width="5" customWidth="1"/>
    <col min="3" max="3" width="76.5703125" customWidth="1"/>
    <col min="4" max="4" width="15" customWidth="1"/>
    <col min="5" max="8" width="14" customWidth="1"/>
    <col min="9" max="10" width="0" hidden="1" customWidth="1"/>
    <col min="11" max="16384" width="9.140625" hidden="1"/>
  </cols>
  <sheetData>
    <row r="1" spans="1:10" hidden="1" x14ac:dyDescent="0.25"/>
    <row r="2" spans="1:10" s="69" customFormat="1" ht="33" customHeight="1" x14ac:dyDescent="0.25">
      <c r="A2"/>
      <c r="B2" s="68" t="s">
        <v>101</v>
      </c>
      <c r="C2" s="68"/>
      <c r="D2" s="68"/>
      <c r="E2" s="68"/>
      <c r="F2" s="68"/>
      <c r="G2" s="68"/>
      <c r="H2" s="68"/>
      <c r="I2" s="68"/>
      <c r="J2" s="68"/>
    </row>
    <row r="3" spans="1:10" s="12" customFormat="1" x14ac:dyDescent="0.25">
      <c r="A3"/>
      <c r="B3" s="10" t="s">
        <v>0</v>
      </c>
      <c r="C3" s="11"/>
      <c r="D3" s="72"/>
      <c r="E3" s="73"/>
      <c r="F3" s="73"/>
      <c r="G3" s="73"/>
      <c r="H3" s="74"/>
    </row>
    <row r="4" spans="1:10" s="12" customFormat="1" x14ac:dyDescent="0.25">
      <c r="A4"/>
      <c r="B4" s="10" t="s">
        <v>1</v>
      </c>
      <c r="C4" s="11"/>
      <c r="D4" s="72"/>
      <c r="E4" s="73"/>
      <c r="F4" s="73"/>
      <c r="G4" s="73"/>
      <c r="H4" s="74"/>
    </row>
    <row r="5" spans="1:10" s="12" customFormat="1" x14ac:dyDescent="0.25">
      <c r="A5"/>
      <c r="B5" s="10" t="s">
        <v>2</v>
      </c>
      <c r="C5" s="11"/>
      <c r="D5" s="72"/>
      <c r="E5" s="73"/>
      <c r="F5" s="73"/>
      <c r="G5" s="73"/>
      <c r="H5" s="74"/>
    </row>
    <row r="6" spans="1:10" s="12" customFormat="1" x14ac:dyDescent="0.25">
      <c r="A6"/>
      <c r="B6" s="10" t="s">
        <v>3</v>
      </c>
      <c r="C6" s="11"/>
      <c r="D6" s="72"/>
      <c r="E6" s="73"/>
      <c r="F6" s="73"/>
      <c r="G6" s="73"/>
      <c r="H6" s="74"/>
    </row>
    <row r="7" spans="1:10" s="12" customFormat="1" ht="30.75" customHeight="1" x14ac:dyDescent="0.25">
      <c r="A7"/>
      <c r="B7" s="70" t="s">
        <v>74</v>
      </c>
      <c r="C7" s="71"/>
      <c r="D7" s="71"/>
      <c r="E7" s="71"/>
      <c r="F7" s="71"/>
      <c r="G7" s="71"/>
      <c r="H7" s="71"/>
    </row>
    <row r="8" spans="1:10" s="12" customFormat="1" x14ac:dyDescent="0.25">
      <c r="A8"/>
      <c r="B8" s="13" t="s">
        <v>11</v>
      </c>
      <c r="C8" s="14" t="s">
        <v>5</v>
      </c>
      <c r="D8" s="15">
        <v>2018</v>
      </c>
      <c r="E8" s="16">
        <f>D8+1</f>
        <v>2019</v>
      </c>
      <c r="F8" s="16">
        <f>E8+1</f>
        <v>2020</v>
      </c>
      <c r="G8" s="16">
        <f>F8+1</f>
        <v>2021</v>
      </c>
      <c r="H8" s="16">
        <v>2022</v>
      </c>
    </row>
    <row r="9" spans="1:10" s="12" customFormat="1" ht="28.5" x14ac:dyDescent="0.25">
      <c r="A9"/>
      <c r="B9" s="17" t="s">
        <v>12</v>
      </c>
      <c r="C9" s="18" t="s">
        <v>44</v>
      </c>
      <c r="D9" s="19"/>
      <c r="E9" s="20"/>
      <c r="F9" s="20"/>
      <c r="G9" s="20"/>
      <c r="H9" s="20"/>
    </row>
    <row r="10" spans="1:10" s="12" customFormat="1" ht="29.25" x14ac:dyDescent="0.25">
      <c r="A10"/>
      <c r="B10" s="21" t="s">
        <v>107</v>
      </c>
      <c r="C10" s="22" t="s">
        <v>108</v>
      </c>
      <c r="D10" s="19"/>
      <c r="E10" s="20"/>
      <c r="F10" s="20"/>
      <c r="G10" s="20"/>
      <c r="H10" s="20"/>
    </row>
    <row r="11" spans="1:10" s="12" customFormat="1" x14ac:dyDescent="0.25">
      <c r="A11"/>
      <c r="B11" s="23" t="s">
        <v>13</v>
      </c>
      <c r="C11" s="24" t="s">
        <v>6</v>
      </c>
      <c r="D11" s="15">
        <v>2018</v>
      </c>
      <c r="E11" s="16">
        <f>D11+1</f>
        <v>2019</v>
      </c>
      <c r="F11" s="16">
        <f>E11+1</f>
        <v>2020</v>
      </c>
      <c r="G11" s="16">
        <f>F11+1</f>
        <v>2021</v>
      </c>
      <c r="H11" s="16">
        <v>2022</v>
      </c>
    </row>
    <row r="12" spans="1:10" s="12" customFormat="1" ht="42.75" x14ac:dyDescent="0.25">
      <c r="A12"/>
      <c r="B12" s="21" t="s">
        <v>14</v>
      </c>
      <c r="C12" s="18" t="s">
        <v>37</v>
      </c>
      <c r="D12" s="19"/>
      <c r="E12" s="20"/>
      <c r="F12" s="20"/>
      <c r="G12" s="20"/>
      <c r="H12" s="20"/>
    </row>
    <row r="13" spans="1:10" s="12" customFormat="1" ht="28.5" x14ac:dyDescent="0.25">
      <c r="A13"/>
      <c r="B13" s="21" t="s">
        <v>15</v>
      </c>
      <c r="C13" s="18" t="s">
        <v>38</v>
      </c>
      <c r="D13" s="19"/>
      <c r="E13" s="20"/>
      <c r="F13" s="20"/>
      <c r="G13" s="20"/>
      <c r="H13" s="20"/>
    </row>
    <row r="14" spans="1:10" s="12" customFormat="1" x14ac:dyDescent="0.25">
      <c r="A14"/>
      <c r="B14" s="21" t="s">
        <v>16</v>
      </c>
      <c r="C14" s="18" t="s">
        <v>30</v>
      </c>
      <c r="D14" s="19"/>
      <c r="E14" s="20"/>
      <c r="F14" s="20"/>
      <c r="G14" s="20"/>
      <c r="H14" s="20"/>
    </row>
    <row r="15" spans="1:10" s="12" customFormat="1" ht="28.5" x14ac:dyDescent="0.25">
      <c r="A15"/>
      <c r="B15" s="21" t="s">
        <v>17</v>
      </c>
      <c r="C15" s="18" t="s">
        <v>105</v>
      </c>
      <c r="D15" s="19"/>
      <c r="E15" s="20"/>
      <c r="F15" s="20"/>
      <c r="G15" s="20"/>
      <c r="H15" s="20"/>
    </row>
    <row r="16" spans="1:10" s="12" customFormat="1" ht="42.75" x14ac:dyDescent="0.25">
      <c r="A16"/>
      <c r="B16" s="21" t="s">
        <v>106</v>
      </c>
      <c r="C16" s="18" t="s">
        <v>8</v>
      </c>
      <c r="D16" s="19"/>
      <c r="E16" s="20"/>
      <c r="F16" s="20"/>
      <c r="G16" s="20"/>
      <c r="H16" s="20"/>
    </row>
    <row r="17" spans="1:8" s="12" customFormat="1" x14ac:dyDescent="0.25">
      <c r="A17"/>
      <c r="B17" s="23" t="s">
        <v>18</v>
      </c>
      <c r="C17" s="24" t="s">
        <v>7</v>
      </c>
      <c r="D17" s="25">
        <v>2018</v>
      </c>
      <c r="E17" s="26">
        <f>D17+1</f>
        <v>2019</v>
      </c>
      <c r="F17" s="26">
        <f>E17+1</f>
        <v>2020</v>
      </c>
      <c r="G17" s="26">
        <f>F17+1</f>
        <v>2021</v>
      </c>
      <c r="H17" s="26">
        <v>2022</v>
      </c>
    </row>
    <row r="18" spans="1:8" s="12" customFormat="1" ht="28.5" x14ac:dyDescent="0.25">
      <c r="A18"/>
      <c r="B18" s="21" t="s">
        <v>19</v>
      </c>
      <c r="C18" s="18" t="s">
        <v>39</v>
      </c>
      <c r="D18" s="19"/>
      <c r="E18" s="20"/>
      <c r="F18" s="20"/>
      <c r="G18" s="20"/>
      <c r="H18" s="20"/>
    </row>
    <row r="19" spans="1:8" s="12" customFormat="1" ht="42.75" x14ac:dyDescent="0.25">
      <c r="A19"/>
      <c r="B19" s="21" t="s">
        <v>20</v>
      </c>
      <c r="C19" s="18" t="s">
        <v>9</v>
      </c>
      <c r="D19" s="19"/>
      <c r="E19" s="20"/>
      <c r="F19" s="20"/>
      <c r="G19" s="20"/>
      <c r="H19" s="20"/>
    </row>
    <row r="20" spans="1:8" s="12" customFormat="1" ht="28.5" x14ac:dyDescent="0.25">
      <c r="A20"/>
      <c r="B20" s="21" t="s">
        <v>21</v>
      </c>
      <c r="C20" s="18" t="s">
        <v>4</v>
      </c>
      <c r="D20" s="19"/>
      <c r="E20" s="20"/>
      <c r="F20" s="20"/>
      <c r="G20" s="20"/>
      <c r="H20" s="20"/>
    </row>
    <row r="21" spans="1:8" s="12" customFormat="1" ht="57" x14ac:dyDescent="0.25">
      <c r="A21"/>
      <c r="B21" s="21" t="s">
        <v>22</v>
      </c>
      <c r="C21" s="18" t="s">
        <v>40</v>
      </c>
      <c r="D21" s="19"/>
      <c r="E21" s="20"/>
      <c r="F21" s="20"/>
      <c r="G21" s="20"/>
      <c r="H21" s="20"/>
    </row>
    <row r="22" spans="1:8" s="12" customFormat="1" ht="57" x14ac:dyDescent="0.25">
      <c r="A22"/>
      <c r="B22" s="21" t="s">
        <v>23</v>
      </c>
      <c r="C22" s="18" t="s">
        <v>10</v>
      </c>
      <c r="D22" s="19"/>
      <c r="E22" s="20"/>
      <c r="F22" s="20"/>
      <c r="G22" s="20"/>
      <c r="H22" s="20"/>
    </row>
    <row r="23" spans="1:8" s="12" customFormat="1" x14ac:dyDescent="0.25">
      <c r="A23"/>
      <c r="B23" s="21" t="s">
        <v>24</v>
      </c>
      <c r="C23" s="18" t="s">
        <v>104</v>
      </c>
      <c r="D23" s="19"/>
      <c r="E23" s="20"/>
      <c r="F23" s="20"/>
      <c r="G23" s="20"/>
      <c r="H23" s="20"/>
    </row>
    <row r="24" spans="1:8" s="12" customFormat="1" ht="71.25" x14ac:dyDescent="0.25">
      <c r="A24"/>
      <c r="B24" s="21" t="s">
        <v>25</v>
      </c>
      <c r="C24" s="18" t="s">
        <v>41</v>
      </c>
      <c r="D24" s="19"/>
      <c r="E24" s="20"/>
      <c r="F24" s="20"/>
      <c r="G24" s="20"/>
      <c r="H24" s="20"/>
    </row>
    <row r="25" spans="1:8" s="12" customFormat="1" ht="28.5" hidden="1" x14ac:dyDescent="0.25">
      <c r="A25"/>
      <c r="B25" s="21" t="s">
        <v>25</v>
      </c>
      <c r="C25" s="18" t="s">
        <v>33</v>
      </c>
      <c r="D25" s="19"/>
      <c r="E25" s="20"/>
      <c r="F25" s="20"/>
      <c r="G25" s="20"/>
      <c r="H25" s="20"/>
    </row>
    <row r="26" spans="1:8" s="12" customFormat="1" ht="71.25" x14ac:dyDescent="0.25">
      <c r="A26"/>
      <c r="B26" s="21" t="s">
        <v>26</v>
      </c>
      <c r="C26" s="18" t="s">
        <v>42</v>
      </c>
      <c r="D26" s="19"/>
      <c r="E26" s="20"/>
      <c r="F26" s="20"/>
      <c r="G26" s="20"/>
      <c r="H26" s="20"/>
    </row>
    <row r="27" spans="1:8" s="12" customFormat="1" ht="28.5" hidden="1" x14ac:dyDescent="0.25">
      <c r="A27"/>
      <c r="B27" s="21" t="s">
        <v>27</v>
      </c>
      <c r="C27" s="18" t="s">
        <v>34</v>
      </c>
      <c r="D27" s="19"/>
      <c r="E27" s="20"/>
      <c r="F27" s="20"/>
      <c r="G27" s="20"/>
      <c r="H27" s="20"/>
    </row>
    <row r="28" spans="1:8" s="12" customFormat="1" ht="57" x14ac:dyDescent="0.25">
      <c r="A28"/>
      <c r="B28" s="21" t="s">
        <v>27</v>
      </c>
      <c r="C28" s="18" t="s">
        <v>43</v>
      </c>
      <c r="D28" s="19"/>
      <c r="E28" s="20"/>
      <c r="F28" s="20"/>
      <c r="G28" s="20"/>
      <c r="H28" s="20"/>
    </row>
    <row r="29" spans="1:8" s="12" customFormat="1" ht="29.25" x14ac:dyDescent="0.25">
      <c r="A29"/>
      <c r="B29" s="21" t="s">
        <v>28</v>
      </c>
      <c r="C29" s="22" t="s">
        <v>36</v>
      </c>
      <c r="D29" s="20"/>
      <c r="E29" s="20"/>
      <c r="F29" s="20"/>
      <c r="G29" s="20"/>
      <c r="H29" s="20"/>
    </row>
    <row r="30" spans="1:8" s="12" customFormat="1" x14ac:dyDescent="0.25">
      <c r="A30"/>
      <c r="B30" s="27" t="s">
        <v>29</v>
      </c>
      <c r="C30" s="22" t="s">
        <v>35</v>
      </c>
      <c r="D30" s="20"/>
      <c r="E30" s="20"/>
      <c r="F30" s="20"/>
      <c r="G30" s="20"/>
      <c r="H30" s="20"/>
    </row>
    <row r="31" spans="1:8" s="12" customFormat="1" ht="15" hidden="1" customHeight="1" x14ac:dyDescent="0.25">
      <c r="A31"/>
      <c r="B31" s="23" t="s">
        <v>102</v>
      </c>
      <c r="C31" s="24" t="s">
        <v>103</v>
      </c>
      <c r="D31" s="25">
        <v>2018</v>
      </c>
      <c r="E31" s="26">
        <f>D31+1</f>
        <v>2019</v>
      </c>
      <c r="F31" s="26">
        <f>E31+1</f>
        <v>2020</v>
      </c>
      <c r="G31" s="26">
        <f>F31+1</f>
        <v>2021</v>
      </c>
      <c r="H31" s="26">
        <v>2022</v>
      </c>
    </row>
    <row r="32" spans="1:8" ht="15" hidden="1" customHeight="1" x14ac:dyDescent="0.25">
      <c r="B32" s="7"/>
      <c r="C32" s="5"/>
      <c r="D32" s="3"/>
      <c r="E32" s="4"/>
      <c r="F32" s="4"/>
      <c r="G32" s="4"/>
      <c r="H32" s="4"/>
    </row>
    <row r="33" spans="2:8" ht="15" hidden="1" customHeight="1" x14ac:dyDescent="0.25">
      <c r="B33" s="2"/>
      <c r="C33" s="5"/>
      <c r="D33" s="3"/>
      <c r="E33" s="4"/>
      <c r="F33" s="4"/>
      <c r="G33" s="4"/>
      <c r="H33" s="4"/>
    </row>
    <row r="34" spans="2:8" ht="15" hidden="1" customHeight="1" x14ac:dyDescent="0.25">
      <c r="B34" s="2"/>
      <c r="C34" s="5"/>
      <c r="D34" s="3"/>
      <c r="E34" s="4"/>
      <c r="F34" s="4"/>
      <c r="G34" s="4"/>
      <c r="H34" s="4"/>
    </row>
    <row r="35" spans="2:8" ht="15" hidden="1" customHeight="1" x14ac:dyDescent="0.25">
      <c r="B35" s="2"/>
      <c r="C35" s="1"/>
      <c r="D35" s="4"/>
      <c r="E35" s="4"/>
      <c r="F35" s="4"/>
      <c r="G35" s="4"/>
      <c r="H35" s="4"/>
    </row>
    <row r="36" spans="2:8" hidden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D29:D30 D19:H19 D21:H28 E29:H29" name="Rozstęp4"/>
    <protectedRange sqref="D12:H16" name="Rozstęp3"/>
    <protectedRange sqref="D9:H9" name="Rozstęp2"/>
    <protectedRange sqref="D3:H6" name="Rozstęp1"/>
  </protectedRanges>
  <mergeCells count="6">
    <mergeCell ref="B2:XFD2"/>
    <mergeCell ref="B7:H7"/>
    <mergeCell ref="D3:H3"/>
    <mergeCell ref="D4:H4"/>
    <mergeCell ref="D5:H5"/>
    <mergeCell ref="D6:H6"/>
  </mergeCells>
  <conditionalFormatting sqref="D19:H19">
    <cfRule type="expression" dxfId="0" priority="1">
      <formula>#REF!="Inne niż odtworzeniowe"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cols>
    <col min="1" max="16384" width="8.85546875" style="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V145"/>
  <sheetViews>
    <sheetView showGridLines="0" zoomScaleNormal="100" workbookViewId="0">
      <pane xSplit="2" ySplit="1" topLeftCell="C2" activePane="bottomRight" state="frozen"/>
      <selection activeCell="C142" sqref="C142:H142"/>
      <selection pane="topRight" activeCell="C142" sqref="C142:H142"/>
      <selection pane="bottomLeft" activeCell="C142" sqref="C142:H142"/>
      <selection pane="bottomRight" activeCell="B2" sqref="B2"/>
    </sheetView>
  </sheetViews>
  <sheetFormatPr defaultColWidth="9.140625" defaultRowHeight="15" x14ac:dyDescent="0.25"/>
  <cols>
    <col min="1" max="1" width="3.7109375" style="56" bestFit="1" customWidth="1"/>
    <col min="2" max="2" width="67.7109375" bestFit="1" customWidth="1"/>
    <col min="3" max="3" width="13.5703125" bestFit="1" customWidth="1"/>
    <col min="4" max="5" width="15.140625" bestFit="1" customWidth="1"/>
    <col min="6" max="8" width="16.140625" bestFit="1" customWidth="1"/>
  </cols>
  <sheetData>
    <row r="1" spans="1:22" x14ac:dyDescent="0.25">
      <c r="A1" s="28"/>
      <c r="B1" s="29" t="s">
        <v>64</v>
      </c>
      <c r="C1" s="30" t="s">
        <v>45</v>
      </c>
      <c r="D1" s="30" t="s">
        <v>46</v>
      </c>
      <c r="E1" s="30" t="s">
        <v>47</v>
      </c>
      <c r="F1" s="30" t="s">
        <v>48</v>
      </c>
      <c r="G1" s="30" t="s">
        <v>49</v>
      </c>
      <c r="H1" s="30" t="s">
        <v>50</v>
      </c>
      <c r="I1" s="30" t="s">
        <v>51</v>
      </c>
      <c r="J1" s="30" t="s">
        <v>52</v>
      </c>
      <c r="K1" s="30" t="s">
        <v>53</v>
      </c>
      <c r="L1" s="30" t="s">
        <v>54</v>
      </c>
      <c r="M1" s="30" t="s">
        <v>55</v>
      </c>
      <c r="N1" s="30" t="s">
        <v>56</v>
      </c>
      <c r="O1" s="30" t="s">
        <v>124</v>
      </c>
      <c r="P1" s="30" t="s">
        <v>125</v>
      </c>
      <c r="Q1" s="30" t="s">
        <v>126</v>
      </c>
      <c r="R1" s="30" t="s">
        <v>127</v>
      </c>
      <c r="S1" s="30" t="s">
        <v>128</v>
      </c>
      <c r="T1" s="30" t="s">
        <v>129</v>
      </c>
      <c r="U1" s="30" t="s">
        <v>130</v>
      </c>
      <c r="V1" s="30" t="s">
        <v>131</v>
      </c>
    </row>
    <row r="2" spans="1:22" x14ac:dyDescent="0.25">
      <c r="A2" s="31"/>
      <c r="B2" s="32" t="s">
        <v>132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x14ac:dyDescent="0.25">
      <c r="A3" s="34" t="s">
        <v>78</v>
      </c>
      <c r="B3" s="35" t="s">
        <v>133</v>
      </c>
      <c r="C3" s="52">
        <f>SUM(C4:C8)</f>
        <v>0</v>
      </c>
      <c r="D3" s="52">
        <f t="shared" ref="D3:H3" si="0">SUM(D4:D8)</f>
        <v>0</v>
      </c>
      <c r="E3" s="52">
        <f t="shared" si="0"/>
        <v>0</v>
      </c>
      <c r="F3" s="52">
        <f t="shared" si="0"/>
        <v>0</v>
      </c>
      <c r="G3" s="52">
        <f t="shared" si="0"/>
        <v>0</v>
      </c>
      <c r="H3" s="52">
        <f t="shared" si="0"/>
        <v>0</v>
      </c>
      <c r="I3" s="52">
        <f t="shared" ref="I3:V3" si="1">SUM(I4:I8)</f>
        <v>0</v>
      </c>
      <c r="J3" s="52">
        <f t="shared" si="1"/>
        <v>0</v>
      </c>
      <c r="K3" s="52">
        <f t="shared" si="1"/>
        <v>0</v>
      </c>
      <c r="L3" s="52">
        <f t="shared" si="1"/>
        <v>0</v>
      </c>
      <c r="M3" s="52">
        <f t="shared" si="1"/>
        <v>0</v>
      </c>
      <c r="N3" s="52">
        <f t="shared" si="1"/>
        <v>0</v>
      </c>
      <c r="O3" s="52">
        <f t="shared" si="1"/>
        <v>0</v>
      </c>
      <c r="P3" s="52">
        <f t="shared" si="1"/>
        <v>0</v>
      </c>
      <c r="Q3" s="52">
        <f t="shared" si="1"/>
        <v>0</v>
      </c>
      <c r="R3" s="52">
        <f t="shared" si="1"/>
        <v>0</v>
      </c>
      <c r="S3" s="52">
        <f t="shared" si="1"/>
        <v>0</v>
      </c>
      <c r="T3" s="52">
        <f t="shared" si="1"/>
        <v>0</v>
      </c>
      <c r="U3" s="52">
        <f t="shared" si="1"/>
        <v>0</v>
      </c>
      <c r="V3" s="52">
        <f t="shared" si="1"/>
        <v>0</v>
      </c>
    </row>
    <row r="4" spans="1:22" x14ac:dyDescent="0.25">
      <c r="A4" s="36" t="s">
        <v>134</v>
      </c>
      <c r="B4" s="37" t="s">
        <v>135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x14ac:dyDescent="0.25">
      <c r="A5" s="36" t="s">
        <v>136</v>
      </c>
      <c r="B5" s="37" t="s">
        <v>137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x14ac:dyDescent="0.25">
      <c r="A6" s="36" t="s">
        <v>138</v>
      </c>
      <c r="B6" s="37" t="s">
        <v>139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x14ac:dyDescent="0.25">
      <c r="A7" s="36" t="s">
        <v>140</v>
      </c>
      <c r="B7" s="37" t="s">
        <v>141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x14ac:dyDescent="0.25">
      <c r="A8" s="36" t="s">
        <v>142</v>
      </c>
      <c r="B8" s="37" t="s">
        <v>143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x14ac:dyDescent="0.25">
      <c r="A9" s="34" t="s">
        <v>79</v>
      </c>
      <c r="B9" s="35" t="s">
        <v>144</v>
      </c>
      <c r="C9" s="52">
        <f>SUM(C10:C13,C15:C16,C18:C19)</f>
        <v>0</v>
      </c>
      <c r="D9" s="52">
        <f>SUM(D10:D13,D15:D16,D18:D19)</f>
        <v>0</v>
      </c>
      <c r="E9" s="52">
        <f t="shared" ref="E9:H9" si="2">SUM(E10:E13,E15:E16,E18:E19)</f>
        <v>0</v>
      </c>
      <c r="F9" s="52">
        <f>SUM(F10:F13,F15:F16,F18:F19)</f>
        <v>0</v>
      </c>
      <c r="G9" s="52">
        <f t="shared" si="2"/>
        <v>0</v>
      </c>
      <c r="H9" s="52">
        <f t="shared" si="2"/>
        <v>0</v>
      </c>
      <c r="I9" s="52">
        <f t="shared" ref="I9:V9" si="3">SUM(I10:I13,I15:I16,I18:I19)</f>
        <v>0</v>
      </c>
      <c r="J9" s="52">
        <f t="shared" si="3"/>
        <v>0</v>
      </c>
      <c r="K9" s="52">
        <f t="shared" si="3"/>
        <v>0</v>
      </c>
      <c r="L9" s="52">
        <f t="shared" si="3"/>
        <v>0</v>
      </c>
      <c r="M9" s="52">
        <f t="shared" si="3"/>
        <v>0</v>
      </c>
      <c r="N9" s="52">
        <f t="shared" si="3"/>
        <v>0</v>
      </c>
      <c r="O9" s="52">
        <f t="shared" si="3"/>
        <v>0</v>
      </c>
      <c r="P9" s="52">
        <f t="shared" si="3"/>
        <v>0</v>
      </c>
      <c r="Q9" s="52">
        <f t="shared" si="3"/>
        <v>0</v>
      </c>
      <c r="R9" s="52">
        <f t="shared" si="3"/>
        <v>0</v>
      </c>
      <c r="S9" s="52">
        <f t="shared" si="3"/>
        <v>0</v>
      </c>
      <c r="T9" s="52">
        <f t="shared" si="3"/>
        <v>0</v>
      </c>
      <c r="U9" s="52">
        <f t="shared" si="3"/>
        <v>0</v>
      </c>
      <c r="V9" s="52">
        <f t="shared" si="3"/>
        <v>0</v>
      </c>
    </row>
    <row r="10" spans="1:22" x14ac:dyDescent="0.25">
      <c r="A10" s="40" t="s">
        <v>136</v>
      </c>
      <c r="B10" s="37" t="s">
        <v>58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x14ac:dyDescent="0.25">
      <c r="A11" s="40" t="s">
        <v>138</v>
      </c>
      <c r="B11" s="37" t="s">
        <v>145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x14ac:dyDescent="0.25">
      <c r="A12" s="40" t="s">
        <v>140</v>
      </c>
      <c r="B12" s="37" t="s">
        <v>146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x14ac:dyDescent="0.25">
      <c r="A13" s="40" t="s">
        <v>142</v>
      </c>
      <c r="B13" s="37" t="s">
        <v>147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x14ac:dyDescent="0.25">
      <c r="A14" s="40" t="s">
        <v>134</v>
      </c>
      <c r="B14" s="37" t="s">
        <v>148</v>
      </c>
      <c r="C14" s="63"/>
      <c r="D14" s="64"/>
      <c r="E14" s="63"/>
      <c r="F14" s="64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x14ac:dyDescent="0.25">
      <c r="A15" s="40" t="s">
        <v>149</v>
      </c>
      <c r="B15" s="37" t="s">
        <v>150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x14ac:dyDescent="0.25">
      <c r="A16" s="40" t="s">
        <v>151</v>
      </c>
      <c r="B16" s="37" t="s">
        <v>152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x14ac:dyDescent="0.25">
      <c r="A17" s="40" t="s">
        <v>134</v>
      </c>
      <c r="B17" s="37" t="s">
        <v>153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x14ac:dyDescent="0.25">
      <c r="A18" s="40" t="s">
        <v>154</v>
      </c>
      <c r="B18" s="37" t="s">
        <v>155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x14ac:dyDescent="0.25">
      <c r="A19" s="36" t="s">
        <v>156</v>
      </c>
      <c r="B19" s="37" t="s">
        <v>157</v>
      </c>
      <c r="C19" s="61"/>
      <c r="D19" s="6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x14ac:dyDescent="0.25">
      <c r="A20" s="34" t="s">
        <v>80</v>
      </c>
      <c r="B20" s="35" t="s">
        <v>109</v>
      </c>
      <c r="C20" s="52">
        <f t="shared" ref="C20:H20" si="4">C3-C9</f>
        <v>0</v>
      </c>
      <c r="D20" s="52">
        <f t="shared" si="4"/>
        <v>0</v>
      </c>
      <c r="E20" s="52">
        <f t="shared" si="4"/>
        <v>0</v>
      </c>
      <c r="F20" s="52">
        <f t="shared" si="4"/>
        <v>0</v>
      </c>
      <c r="G20" s="52">
        <f t="shared" si="4"/>
        <v>0</v>
      </c>
      <c r="H20" s="52">
        <f t="shared" si="4"/>
        <v>0</v>
      </c>
      <c r="I20" s="52">
        <f t="shared" ref="I20:V20" si="5">I3-I9</f>
        <v>0</v>
      </c>
      <c r="J20" s="52">
        <f t="shared" si="5"/>
        <v>0</v>
      </c>
      <c r="K20" s="52">
        <f t="shared" si="5"/>
        <v>0</v>
      </c>
      <c r="L20" s="52">
        <f t="shared" si="5"/>
        <v>0</v>
      </c>
      <c r="M20" s="52">
        <f t="shared" si="5"/>
        <v>0</v>
      </c>
      <c r="N20" s="52">
        <f t="shared" si="5"/>
        <v>0</v>
      </c>
      <c r="O20" s="52">
        <f t="shared" si="5"/>
        <v>0</v>
      </c>
      <c r="P20" s="52">
        <f t="shared" si="5"/>
        <v>0</v>
      </c>
      <c r="Q20" s="52">
        <f t="shared" si="5"/>
        <v>0</v>
      </c>
      <c r="R20" s="52">
        <f t="shared" si="5"/>
        <v>0</v>
      </c>
      <c r="S20" s="52">
        <f t="shared" si="5"/>
        <v>0</v>
      </c>
      <c r="T20" s="52">
        <f t="shared" si="5"/>
        <v>0</v>
      </c>
      <c r="U20" s="52">
        <f t="shared" si="5"/>
        <v>0</v>
      </c>
      <c r="V20" s="52">
        <f t="shared" si="5"/>
        <v>0</v>
      </c>
    </row>
    <row r="21" spans="1:22" x14ac:dyDescent="0.25">
      <c r="A21" s="34" t="s">
        <v>84</v>
      </c>
      <c r="B21" s="35" t="s">
        <v>110</v>
      </c>
      <c r="C21" s="52">
        <f t="shared" ref="C21:H21" si="6">SUM(C22:C25)</f>
        <v>0</v>
      </c>
      <c r="D21" s="52">
        <f t="shared" si="6"/>
        <v>0</v>
      </c>
      <c r="E21" s="52">
        <f t="shared" si="6"/>
        <v>0</v>
      </c>
      <c r="F21" s="52">
        <f t="shared" si="6"/>
        <v>0</v>
      </c>
      <c r="G21" s="52">
        <f t="shared" si="6"/>
        <v>0</v>
      </c>
      <c r="H21" s="52">
        <f t="shared" si="6"/>
        <v>0</v>
      </c>
      <c r="I21" s="52">
        <f t="shared" ref="I21:V21" si="7">SUM(I22:I25)</f>
        <v>0</v>
      </c>
      <c r="J21" s="52">
        <f t="shared" si="7"/>
        <v>0</v>
      </c>
      <c r="K21" s="52">
        <f t="shared" si="7"/>
        <v>0</v>
      </c>
      <c r="L21" s="52">
        <f t="shared" si="7"/>
        <v>0</v>
      </c>
      <c r="M21" s="52">
        <f t="shared" si="7"/>
        <v>0</v>
      </c>
      <c r="N21" s="52">
        <f t="shared" si="7"/>
        <v>0</v>
      </c>
      <c r="O21" s="52">
        <f t="shared" si="7"/>
        <v>0</v>
      </c>
      <c r="P21" s="52">
        <f t="shared" si="7"/>
        <v>0</v>
      </c>
      <c r="Q21" s="52">
        <f t="shared" si="7"/>
        <v>0</v>
      </c>
      <c r="R21" s="52">
        <f t="shared" si="7"/>
        <v>0</v>
      </c>
      <c r="S21" s="52">
        <f t="shared" si="7"/>
        <v>0</v>
      </c>
      <c r="T21" s="52">
        <f t="shared" si="7"/>
        <v>0</v>
      </c>
      <c r="U21" s="52">
        <f t="shared" si="7"/>
        <v>0</v>
      </c>
      <c r="V21" s="52">
        <f t="shared" si="7"/>
        <v>0</v>
      </c>
    </row>
    <row r="22" spans="1:22" x14ac:dyDescent="0.25">
      <c r="A22" s="40" t="s">
        <v>136</v>
      </c>
      <c r="B22" s="37" t="s">
        <v>111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x14ac:dyDescent="0.25">
      <c r="A23" s="40" t="s">
        <v>138</v>
      </c>
      <c r="B23" s="37" t="s">
        <v>112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x14ac:dyDescent="0.25">
      <c r="A24" s="40" t="s">
        <v>140</v>
      </c>
      <c r="B24" s="37" t="s">
        <v>113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x14ac:dyDescent="0.25">
      <c r="A25" s="40" t="s">
        <v>142</v>
      </c>
      <c r="B25" s="37" t="s">
        <v>114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x14ac:dyDescent="0.25">
      <c r="A26" s="34" t="s">
        <v>99</v>
      </c>
      <c r="B26" s="35" t="s">
        <v>115</v>
      </c>
      <c r="C26" s="52">
        <f t="shared" ref="C26:H26" si="8">SUM(C27:C29)</f>
        <v>0</v>
      </c>
      <c r="D26" s="52">
        <f t="shared" si="8"/>
        <v>0</v>
      </c>
      <c r="E26" s="52">
        <f t="shared" si="8"/>
        <v>0</v>
      </c>
      <c r="F26" s="52">
        <f t="shared" si="8"/>
        <v>0</v>
      </c>
      <c r="G26" s="52">
        <f t="shared" si="8"/>
        <v>0</v>
      </c>
      <c r="H26" s="52">
        <f t="shared" si="8"/>
        <v>0</v>
      </c>
      <c r="I26" s="52">
        <f t="shared" ref="I26:V26" si="9">SUM(I27:I29)</f>
        <v>0</v>
      </c>
      <c r="J26" s="52">
        <f t="shared" si="9"/>
        <v>0</v>
      </c>
      <c r="K26" s="52">
        <f t="shared" si="9"/>
        <v>0</v>
      </c>
      <c r="L26" s="52">
        <f t="shared" si="9"/>
        <v>0</v>
      </c>
      <c r="M26" s="52">
        <f t="shared" si="9"/>
        <v>0</v>
      </c>
      <c r="N26" s="52">
        <f t="shared" si="9"/>
        <v>0</v>
      </c>
      <c r="O26" s="52">
        <f t="shared" si="9"/>
        <v>0</v>
      </c>
      <c r="P26" s="52">
        <f t="shared" si="9"/>
        <v>0</v>
      </c>
      <c r="Q26" s="52">
        <f t="shared" si="9"/>
        <v>0</v>
      </c>
      <c r="R26" s="52">
        <f t="shared" si="9"/>
        <v>0</v>
      </c>
      <c r="S26" s="52">
        <f t="shared" si="9"/>
        <v>0</v>
      </c>
      <c r="T26" s="52">
        <f t="shared" si="9"/>
        <v>0</v>
      </c>
      <c r="U26" s="52">
        <f t="shared" si="9"/>
        <v>0</v>
      </c>
      <c r="V26" s="52">
        <f t="shared" si="9"/>
        <v>0</v>
      </c>
    </row>
    <row r="27" spans="1:22" x14ac:dyDescent="0.25">
      <c r="A27" s="40" t="s">
        <v>136</v>
      </c>
      <c r="B27" s="37" t="s">
        <v>116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x14ac:dyDescent="0.25">
      <c r="A28" s="40" t="s">
        <v>138</v>
      </c>
      <c r="B28" s="37" t="s">
        <v>113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x14ac:dyDescent="0.25">
      <c r="A29" s="40" t="s">
        <v>140</v>
      </c>
      <c r="B29" s="37" t="s">
        <v>117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x14ac:dyDescent="0.25">
      <c r="A30" s="34" t="s">
        <v>100</v>
      </c>
      <c r="B30" s="35" t="s">
        <v>158</v>
      </c>
      <c r="C30" s="52">
        <f t="shared" ref="C30:H30" si="10">C20+C21-C26</f>
        <v>0</v>
      </c>
      <c r="D30" s="52">
        <f t="shared" si="10"/>
        <v>0</v>
      </c>
      <c r="E30" s="52">
        <f t="shared" si="10"/>
        <v>0</v>
      </c>
      <c r="F30" s="52">
        <f t="shared" si="10"/>
        <v>0</v>
      </c>
      <c r="G30" s="52">
        <f t="shared" si="10"/>
        <v>0</v>
      </c>
      <c r="H30" s="52">
        <f t="shared" si="10"/>
        <v>0</v>
      </c>
      <c r="I30" s="52">
        <f t="shared" ref="I30:V30" si="11">I20+I21-I26</f>
        <v>0</v>
      </c>
      <c r="J30" s="52">
        <f t="shared" si="11"/>
        <v>0</v>
      </c>
      <c r="K30" s="52">
        <f t="shared" si="11"/>
        <v>0</v>
      </c>
      <c r="L30" s="52">
        <f t="shared" si="11"/>
        <v>0</v>
      </c>
      <c r="M30" s="52">
        <f t="shared" si="11"/>
        <v>0</v>
      </c>
      <c r="N30" s="52">
        <f t="shared" si="11"/>
        <v>0</v>
      </c>
      <c r="O30" s="52">
        <f t="shared" si="11"/>
        <v>0</v>
      </c>
      <c r="P30" s="52">
        <f t="shared" si="11"/>
        <v>0</v>
      </c>
      <c r="Q30" s="52">
        <f t="shared" si="11"/>
        <v>0</v>
      </c>
      <c r="R30" s="52">
        <f t="shared" si="11"/>
        <v>0</v>
      </c>
      <c r="S30" s="52">
        <f t="shared" si="11"/>
        <v>0</v>
      </c>
      <c r="T30" s="52">
        <f t="shared" si="11"/>
        <v>0</v>
      </c>
      <c r="U30" s="52">
        <f t="shared" si="11"/>
        <v>0</v>
      </c>
      <c r="V30" s="52">
        <f t="shared" si="11"/>
        <v>0</v>
      </c>
    </row>
    <row r="31" spans="1:22" x14ac:dyDescent="0.25">
      <c r="A31" s="34" t="s">
        <v>159</v>
      </c>
      <c r="B31" s="35" t="s">
        <v>160</v>
      </c>
      <c r="C31" s="52">
        <f>SUM(C32,C37,C39,C41:C42)</f>
        <v>0</v>
      </c>
      <c r="D31" s="52">
        <f t="shared" ref="D31:H31" si="12">SUM(D32,D37,D39,D41:D42)</f>
        <v>0</v>
      </c>
      <c r="E31" s="52">
        <f t="shared" si="12"/>
        <v>0</v>
      </c>
      <c r="F31" s="52">
        <f t="shared" si="12"/>
        <v>0</v>
      </c>
      <c r="G31" s="52">
        <f t="shared" si="12"/>
        <v>0</v>
      </c>
      <c r="H31" s="52">
        <f t="shared" si="12"/>
        <v>0</v>
      </c>
      <c r="I31" s="52">
        <f t="shared" ref="I31:V31" si="13">SUM(I32,I37,I39,I41:I42)</f>
        <v>0</v>
      </c>
      <c r="J31" s="52">
        <f t="shared" si="13"/>
        <v>0</v>
      </c>
      <c r="K31" s="52">
        <f t="shared" si="13"/>
        <v>0</v>
      </c>
      <c r="L31" s="52">
        <f t="shared" si="13"/>
        <v>0</v>
      </c>
      <c r="M31" s="52">
        <f t="shared" si="13"/>
        <v>0</v>
      </c>
      <c r="N31" s="52">
        <f t="shared" si="13"/>
        <v>0</v>
      </c>
      <c r="O31" s="52">
        <f t="shared" si="13"/>
        <v>0</v>
      </c>
      <c r="P31" s="52">
        <f t="shared" si="13"/>
        <v>0</v>
      </c>
      <c r="Q31" s="52">
        <f t="shared" si="13"/>
        <v>0</v>
      </c>
      <c r="R31" s="52">
        <f t="shared" si="13"/>
        <v>0</v>
      </c>
      <c r="S31" s="52">
        <f t="shared" si="13"/>
        <v>0</v>
      </c>
      <c r="T31" s="52">
        <f t="shared" si="13"/>
        <v>0</v>
      </c>
      <c r="U31" s="52">
        <f t="shared" si="13"/>
        <v>0</v>
      </c>
      <c r="V31" s="52">
        <f t="shared" si="13"/>
        <v>0</v>
      </c>
    </row>
    <row r="32" spans="1:22" x14ac:dyDescent="0.25">
      <c r="A32" s="40" t="s">
        <v>136</v>
      </c>
      <c r="B32" s="37" t="s">
        <v>161</v>
      </c>
      <c r="C32" s="53">
        <f>SUM(C33,C35)</f>
        <v>0</v>
      </c>
      <c r="D32" s="53">
        <f t="shared" ref="D32:H32" si="14">SUM(D33,D35)</f>
        <v>0</v>
      </c>
      <c r="E32" s="53">
        <f t="shared" si="14"/>
        <v>0</v>
      </c>
      <c r="F32" s="53">
        <f t="shared" si="14"/>
        <v>0</v>
      </c>
      <c r="G32" s="53">
        <f t="shared" si="14"/>
        <v>0</v>
      </c>
      <c r="H32" s="53">
        <f t="shared" si="14"/>
        <v>0</v>
      </c>
      <c r="I32" s="53">
        <f t="shared" ref="I32:V32" si="15">SUM(I33,I35)</f>
        <v>0</v>
      </c>
      <c r="J32" s="53">
        <f t="shared" si="15"/>
        <v>0</v>
      </c>
      <c r="K32" s="53">
        <f t="shared" si="15"/>
        <v>0</v>
      </c>
      <c r="L32" s="53">
        <f t="shared" si="15"/>
        <v>0</v>
      </c>
      <c r="M32" s="53">
        <f t="shared" si="15"/>
        <v>0</v>
      </c>
      <c r="N32" s="53">
        <f t="shared" si="15"/>
        <v>0</v>
      </c>
      <c r="O32" s="53">
        <f t="shared" si="15"/>
        <v>0</v>
      </c>
      <c r="P32" s="53">
        <f t="shared" si="15"/>
        <v>0</v>
      </c>
      <c r="Q32" s="53">
        <f t="shared" si="15"/>
        <v>0</v>
      </c>
      <c r="R32" s="53">
        <f t="shared" si="15"/>
        <v>0</v>
      </c>
      <c r="S32" s="53">
        <f t="shared" si="15"/>
        <v>0</v>
      </c>
      <c r="T32" s="53">
        <f t="shared" si="15"/>
        <v>0</v>
      </c>
      <c r="U32" s="53">
        <f t="shared" si="15"/>
        <v>0</v>
      </c>
      <c r="V32" s="53">
        <f t="shared" si="15"/>
        <v>0</v>
      </c>
    </row>
    <row r="33" spans="1:22" x14ac:dyDescent="0.25">
      <c r="A33" s="40" t="s">
        <v>162</v>
      </c>
      <c r="B33" s="37" t="s">
        <v>163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x14ac:dyDescent="0.25">
      <c r="A34" s="40" t="s">
        <v>134</v>
      </c>
      <c r="B34" s="37" t="s">
        <v>164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x14ac:dyDescent="0.25">
      <c r="A35" s="40" t="s">
        <v>165</v>
      </c>
      <c r="B35" s="37" t="s">
        <v>166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x14ac:dyDescent="0.25">
      <c r="A36" s="40" t="s">
        <v>134</v>
      </c>
      <c r="B36" s="37" t="s">
        <v>164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x14ac:dyDescent="0.25">
      <c r="A37" s="40" t="s">
        <v>138</v>
      </c>
      <c r="B37" s="37" t="s">
        <v>167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x14ac:dyDescent="0.25">
      <c r="A38" s="40" t="s">
        <v>134</v>
      </c>
      <c r="B38" s="37" t="s">
        <v>135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x14ac:dyDescent="0.25">
      <c r="A39" s="40" t="s">
        <v>140</v>
      </c>
      <c r="B39" s="37" t="s">
        <v>168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x14ac:dyDescent="0.25">
      <c r="A40" s="40" t="s">
        <v>134</v>
      </c>
      <c r="B40" s="37" t="s">
        <v>82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x14ac:dyDescent="0.25">
      <c r="A41" s="40" t="s">
        <v>142</v>
      </c>
      <c r="B41" s="37" t="s">
        <v>113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x14ac:dyDescent="0.25">
      <c r="A42" s="40" t="s">
        <v>149</v>
      </c>
      <c r="B42" s="37" t="s">
        <v>119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x14ac:dyDescent="0.25">
      <c r="A43" s="34" t="s">
        <v>169</v>
      </c>
      <c r="B43" s="35" t="s">
        <v>170</v>
      </c>
      <c r="C43" s="52">
        <f>SUM(C44,C46,C48:C49)</f>
        <v>0</v>
      </c>
      <c r="D43" s="52">
        <f t="shared" ref="D43:H43" si="16">SUM(D44,D46,D48:D49)</f>
        <v>0</v>
      </c>
      <c r="E43" s="52">
        <f t="shared" si="16"/>
        <v>0</v>
      </c>
      <c r="F43" s="52">
        <f t="shared" si="16"/>
        <v>0</v>
      </c>
      <c r="G43" s="52">
        <f t="shared" si="16"/>
        <v>0</v>
      </c>
      <c r="H43" s="52">
        <f t="shared" si="16"/>
        <v>0</v>
      </c>
      <c r="I43" s="52">
        <f t="shared" ref="I43:V43" si="17">SUM(I44,I46,I48:I49)</f>
        <v>0</v>
      </c>
      <c r="J43" s="52">
        <f t="shared" si="17"/>
        <v>0</v>
      </c>
      <c r="K43" s="52">
        <f t="shared" si="17"/>
        <v>0</v>
      </c>
      <c r="L43" s="52">
        <f t="shared" si="17"/>
        <v>0</v>
      </c>
      <c r="M43" s="52">
        <f t="shared" si="17"/>
        <v>0</v>
      </c>
      <c r="N43" s="52">
        <f t="shared" si="17"/>
        <v>0</v>
      </c>
      <c r="O43" s="52">
        <f t="shared" si="17"/>
        <v>0</v>
      </c>
      <c r="P43" s="52">
        <f t="shared" si="17"/>
        <v>0</v>
      </c>
      <c r="Q43" s="52">
        <f t="shared" si="17"/>
        <v>0</v>
      </c>
      <c r="R43" s="52">
        <f t="shared" si="17"/>
        <v>0</v>
      </c>
      <c r="S43" s="52">
        <f t="shared" si="17"/>
        <v>0</v>
      </c>
      <c r="T43" s="52">
        <f t="shared" si="17"/>
        <v>0</v>
      </c>
      <c r="U43" s="52">
        <f t="shared" si="17"/>
        <v>0</v>
      </c>
      <c r="V43" s="52">
        <f t="shared" si="17"/>
        <v>0</v>
      </c>
    </row>
    <row r="44" spans="1:22" x14ac:dyDescent="0.25">
      <c r="A44" s="40" t="s">
        <v>136</v>
      </c>
      <c r="B44" s="37" t="s">
        <v>167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x14ac:dyDescent="0.25">
      <c r="A45" s="40" t="s">
        <v>134</v>
      </c>
      <c r="B45" s="37" t="s">
        <v>171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x14ac:dyDescent="0.25">
      <c r="A46" s="40" t="s">
        <v>138</v>
      </c>
      <c r="B46" s="37" t="s">
        <v>172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x14ac:dyDescent="0.25">
      <c r="A47" s="40" t="s">
        <v>134</v>
      </c>
      <c r="B47" s="37" t="s">
        <v>82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x14ac:dyDescent="0.25">
      <c r="A48" s="40" t="s">
        <v>140</v>
      </c>
      <c r="B48" s="37" t="s">
        <v>113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x14ac:dyDescent="0.25">
      <c r="A49" s="40" t="s">
        <v>142</v>
      </c>
      <c r="B49" s="37" t="s">
        <v>173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x14ac:dyDescent="0.25">
      <c r="A50" s="54" t="s">
        <v>174</v>
      </c>
      <c r="B50" s="35" t="s">
        <v>120</v>
      </c>
      <c r="C50" s="52">
        <f t="shared" ref="C50:H50" si="18">C30+C31-C43</f>
        <v>0</v>
      </c>
      <c r="D50" s="52">
        <f t="shared" si="18"/>
        <v>0</v>
      </c>
      <c r="E50" s="52">
        <f t="shared" si="18"/>
        <v>0</v>
      </c>
      <c r="F50" s="52">
        <f t="shared" si="18"/>
        <v>0</v>
      </c>
      <c r="G50" s="52">
        <f t="shared" si="18"/>
        <v>0</v>
      </c>
      <c r="H50" s="52">
        <f t="shared" si="18"/>
        <v>0</v>
      </c>
      <c r="I50" s="52">
        <f t="shared" ref="I50:V50" si="19">I30+I31-I43</f>
        <v>0</v>
      </c>
      <c r="J50" s="52">
        <f t="shared" si="19"/>
        <v>0</v>
      </c>
      <c r="K50" s="52">
        <f t="shared" si="19"/>
        <v>0</v>
      </c>
      <c r="L50" s="52">
        <f t="shared" si="19"/>
        <v>0</v>
      </c>
      <c r="M50" s="52">
        <f t="shared" si="19"/>
        <v>0</v>
      </c>
      <c r="N50" s="52">
        <f t="shared" si="19"/>
        <v>0</v>
      </c>
      <c r="O50" s="52">
        <f t="shared" si="19"/>
        <v>0</v>
      </c>
      <c r="P50" s="52">
        <f t="shared" si="19"/>
        <v>0</v>
      </c>
      <c r="Q50" s="52">
        <f t="shared" si="19"/>
        <v>0</v>
      </c>
      <c r="R50" s="52">
        <f t="shared" si="19"/>
        <v>0</v>
      </c>
      <c r="S50" s="52">
        <f t="shared" si="19"/>
        <v>0</v>
      </c>
      <c r="T50" s="52">
        <f t="shared" si="19"/>
        <v>0</v>
      </c>
      <c r="U50" s="52">
        <f t="shared" si="19"/>
        <v>0</v>
      </c>
      <c r="V50" s="52">
        <f t="shared" si="19"/>
        <v>0</v>
      </c>
    </row>
    <row r="51" spans="1:22" x14ac:dyDescent="0.25">
      <c r="A51" s="54" t="s">
        <v>175</v>
      </c>
      <c r="B51" s="35" t="s">
        <v>121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spans="1:22" x14ac:dyDescent="0.25">
      <c r="A52" s="54" t="s">
        <v>176</v>
      </c>
      <c r="B52" s="35" t="s">
        <v>122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x14ac:dyDescent="0.25">
      <c r="A53" s="54" t="s">
        <v>177</v>
      </c>
      <c r="B53" s="35" t="s">
        <v>123</v>
      </c>
      <c r="C53" s="52">
        <f t="shared" ref="C53:H53" si="20">C50-C51-C52</f>
        <v>0</v>
      </c>
      <c r="D53" s="52">
        <f t="shared" si="20"/>
        <v>0</v>
      </c>
      <c r="E53" s="52">
        <f t="shared" si="20"/>
        <v>0</v>
      </c>
      <c r="F53" s="52">
        <f t="shared" si="20"/>
        <v>0</v>
      </c>
      <c r="G53" s="52">
        <f t="shared" si="20"/>
        <v>0</v>
      </c>
      <c r="H53" s="52">
        <f t="shared" si="20"/>
        <v>0</v>
      </c>
      <c r="I53" s="52">
        <f t="shared" ref="I53:V53" si="21">I50-I51-I52</f>
        <v>0</v>
      </c>
      <c r="J53" s="52">
        <f t="shared" si="21"/>
        <v>0</v>
      </c>
      <c r="K53" s="52">
        <f t="shared" si="21"/>
        <v>0</v>
      </c>
      <c r="L53" s="52">
        <f t="shared" si="21"/>
        <v>0</v>
      </c>
      <c r="M53" s="52">
        <f t="shared" si="21"/>
        <v>0</v>
      </c>
      <c r="N53" s="52">
        <f t="shared" si="21"/>
        <v>0</v>
      </c>
      <c r="O53" s="52">
        <f t="shared" si="21"/>
        <v>0</v>
      </c>
      <c r="P53" s="52">
        <f t="shared" si="21"/>
        <v>0</v>
      </c>
      <c r="Q53" s="52">
        <f t="shared" si="21"/>
        <v>0</v>
      </c>
      <c r="R53" s="52">
        <f t="shared" si="21"/>
        <v>0</v>
      </c>
      <c r="S53" s="52">
        <f t="shared" si="21"/>
        <v>0</v>
      </c>
      <c r="T53" s="52">
        <f t="shared" si="21"/>
        <v>0</v>
      </c>
      <c r="U53" s="52">
        <f t="shared" si="21"/>
        <v>0</v>
      </c>
      <c r="V53" s="52">
        <f t="shared" si="21"/>
        <v>0</v>
      </c>
    </row>
    <row r="130" spans="1:9" x14ac:dyDescent="0.25">
      <c r="A130" s="55"/>
      <c r="B130" s="9"/>
    </row>
    <row r="131" spans="1:9" x14ac:dyDescent="0.25">
      <c r="C131" s="57"/>
      <c r="D131" s="57"/>
      <c r="E131" s="57"/>
      <c r="F131" s="57"/>
      <c r="G131" s="57"/>
      <c r="H131" s="57"/>
    </row>
    <row r="132" spans="1:9" x14ac:dyDescent="0.25">
      <c r="C132" s="57"/>
      <c r="D132" s="57"/>
      <c r="E132" s="57"/>
      <c r="F132" s="57"/>
      <c r="G132" s="57"/>
      <c r="H132" s="57"/>
    </row>
    <row r="133" spans="1:9" x14ac:dyDescent="0.25">
      <c r="C133" s="57"/>
      <c r="D133" s="57"/>
      <c r="E133" s="57"/>
      <c r="F133" s="57"/>
      <c r="G133" s="57"/>
      <c r="H133" s="57"/>
    </row>
    <row r="134" spans="1:9" x14ac:dyDescent="0.25">
      <c r="A134" s="55"/>
      <c r="B134" s="9"/>
    </row>
    <row r="135" spans="1:9" x14ac:dyDescent="0.25">
      <c r="C135" s="57"/>
      <c r="D135" s="57"/>
      <c r="E135" s="57"/>
      <c r="F135" s="57"/>
      <c r="G135" s="57"/>
      <c r="H135" s="57"/>
    </row>
    <row r="136" spans="1:9" x14ac:dyDescent="0.25">
      <c r="C136" s="57"/>
      <c r="D136" s="57"/>
      <c r="E136" s="57"/>
      <c r="F136" s="57"/>
      <c r="G136" s="57"/>
      <c r="H136" s="57"/>
    </row>
    <row r="137" spans="1:9" x14ac:dyDescent="0.25">
      <c r="C137" s="57"/>
      <c r="D137" s="57"/>
      <c r="E137" s="57"/>
      <c r="F137" s="57"/>
      <c r="G137" s="57"/>
      <c r="H137" s="57"/>
    </row>
    <row r="138" spans="1:9" x14ac:dyDescent="0.25">
      <c r="C138" s="57"/>
      <c r="D138" s="57"/>
      <c r="E138" s="57"/>
      <c r="F138" s="57"/>
      <c r="G138" s="57"/>
      <c r="H138" s="57"/>
    </row>
    <row r="139" spans="1:9" x14ac:dyDescent="0.25">
      <c r="A139" s="55"/>
      <c r="B139" s="9"/>
    </row>
    <row r="140" spans="1:9" x14ac:dyDescent="0.25">
      <c r="C140" s="58"/>
      <c r="D140" s="59"/>
      <c r="E140" s="59"/>
      <c r="F140" s="59"/>
      <c r="G140" s="59"/>
      <c r="H140" s="59"/>
      <c r="I140" s="58"/>
    </row>
    <row r="141" spans="1:9" x14ac:dyDescent="0.25">
      <c r="C141" s="58"/>
      <c r="D141" s="59"/>
      <c r="E141" s="59"/>
      <c r="F141" s="59"/>
      <c r="G141" s="59"/>
      <c r="H141" s="59"/>
    </row>
    <row r="142" spans="1:9" x14ac:dyDescent="0.25">
      <c r="C142" s="58"/>
      <c r="D142" s="59"/>
      <c r="E142" s="59"/>
      <c r="F142" s="59"/>
      <c r="G142" s="59"/>
      <c r="H142" s="59"/>
    </row>
    <row r="143" spans="1:9" x14ac:dyDescent="0.25">
      <c r="C143" s="60"/>
      <c r="D143" s="60"/>
      <c r="E143" s="60"/>
      <c r="F143" s="60"/>
      <c r="G143" s="60"/>
      <c r="H143" s="60"/>
    </row>
    <row r="144" spans="1:9" x14ac:dyDescent="0.25">
      <c r="C144" s="60"/>
      <c r="D144" s="60"/>
      <c r="E144" s="60"/>
      <c r="F144" s="60"/>
      <c r="G144" s="60"/>
      <c r="H144" s="60"/>
    </row>
    <row r="145" spans="3:8" x14ac:dyDescent="0.25">
      <c r="C145" s="60"/>
      <c r="D145" s="60"/>
      <c r="E145" s="60"/>
      <c r="F145" s="60"/>
      <c r="G145" s="60"/>
      <c r="H145" s="60"/>
    </row>
  </sheetData>
  <sheetProtection algorithmName="SHA-512" hashValue="l8ucVpytcFcqQh2F39+g1mPKyHp3UA59V/TNaSIjLZHSXoLr70v+E/kFBt0uRPKqRpXoRYX/IsZpjl2ddxJZ2A==" saltValue="mcPq6AEguAfKKGTOINlH+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V156"/>
  <sheetViews>
    <sheetView showGridLines="0" zoomScaleNormal="100" workbookViewId="0">
      <pane ySplit="1" topLeftCell="A2" activePane="bottomLeft" state="frozen"/>
      <selection activeCell="C142" sqref="C142:H142"/>
      <selection pane="bottomLeft" activeCell="B2" sqref="B2"/>
    </sheetView>
  </sheetViews>
  <sheetFormatPr defaultColWidth="3.42578125" defaultRowHeight="15" x14ac:dyDescent="0.25"/>
  <cols>
    <col min="1" max="1" width="4.140625" bestFit="1" customWidth="1"/>
    <col min="2" max="2" width="111.7109375" customWidth="1"/>
    <col min="3" max="22" width="17.140625" customWidth="1"/>
  </cols>
  <sheetData>
    <row r="1" spans="1:22" x14ac:dyDescent="0.25">
      <c r="A1" s="28"/>
      <c r="B1" s="29" t="s">
        <v>64</v>
      </c>
      <c r="C1" s="30" t="s">
        <v>45</v>
      </c>
      <c r="D1" s="30" t="s">
        <v>46</v>
      </c>
      <c r="E1" s="30" t="s">
        <v>47</v>
      </c>
      <c r="F1" s="30" t="s">
        <v>48</v>
      </c>
      <c r="G1" s="30" t="s">
        <v>49</v>
      </c>
      <c r="H1" s="30" t="s">
        <v>50</v>
      </c>
      <c r="I1" s="30" t="s">
        <v>51</v>
      </c>
      <c r="J1" s="30" t="s">
        <v>52</v>
      </c>
      <c r="K1" s="30" t="s">
        <v>53</v>
      </c>
      <c r="L1" s="30" t="s">
        <v>54</v>
      </c>
      <c r="M1" s="30" t="s">
        <v>55</v>
      </c>
      <c r="N1" s="30" t="s">
        <v>56</v>
      </c>
      <c r="O1" s="30" t="s">
        <v>124</v>
      </c>
      <c r="P1" s="30" t="s">
        <v>125</v>
      </c>
      <c r="Q1" s="30" t="s">
        <v>126</v>
      </c>
      <c r="R1" s="30" t="s">
        <v>127</v>
      </c>
      <c r="S1" s="30" t="s">
        <v>128</v>
      </c>
      <c r="T1" s="30" t="s">
        <v>129</v>
      </c>
      <c r="U1" s="30" t="s">
        <v>130</v>
      </c>
      <c r="V1" s="30" t="s">
        <v>131</v>
      </c>
    </row>
    <row r="2" spans="1:22" x14ac:dyDescent="0.25">
      <c r="A2" s="31"/>
      <c r="B2" s="32" t="s">
        <v>178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x14ac:dyDescent="0.25">
      <c r="A3" s="34" t="s">
        <v>78</v>
      </c>
      <c r="B3" s="42" t="s">
        <v>179</v>
      </c>
      <c r="C3" s="43">
        <f>C4+C9+C18+C22+C42</f>
        <v>0</v>
      </c>
      <c r="D3" s="43">
        <f t="shared" ref="D3:I3" si="0">D4+D9+D18+D22+D42</f>
        <v>0</v>
      </c>
      <c r="E3" s="43">
        <f t="shared" si="0"/>
        <v>0</v>
      </c>
      <c r="F3" s="43">
        <f t="shared" si="0"/>
        <v>0</v>
      </c>
      <c r="G3" s="43">
        <f t="shared" si="0"/>
        <v>0</v>
      </c>
      <c r="H3" s="43">
        <f t="shared" si="0"/>
        <v>0</v>
      </c>
      <c r="I3" s="43">
        <f t="shared" si="0"/>
        <v>0</v>
      </c>
      <c r="J3" s="43">
        <f t="shared" ref="J3:V3" si="1">J4+J9+J18+J22+J42</f>
        <v>0</v>
      </c>
      <c r="K3" s="43">
        <f t="shared" si="1"/>
        <v>0</v>
      </c>
      <c r="L3" s="43">
        <f t="shared" si="1"/>
        <v>0</v>
      </c>
      <c r="M3" s="43">
        <f t="shared" si="1"/>
        <v>0</v>
      </c>
      <c r="N3" s="43">
        <f t="shared" si="1"/>
        <v>0</v>
      </c>
      <c r="O3" s="43">
        <f t="shared" si="1"/>
        <v>0</v>
      </c>
      <c r="P3" s="43">
        <f t="shared" si="1"/>
        <v>0</v>
      </c>
      <c r="Q3" s="43">
        <f t="shared" si="1"/>
        <v>0</v>
      </c>
      <c r="R3" s="43">
        <f t="shared" si="1"/>
        <v>0</v>
      </c>
      <c r="S3" s="43">
        <f t="shared" si="1"/>
        <v>0</v>
      </c>
      <c r="T3" s="43">
        <f t="shared" si="1"/>
        <v>0</v>
      </c>
      <c r="U3" s="43">
        <f t="shared" si="1"/>
        <v>0</v>
      </c>
      <c r="V3" s="43">
        <f t="shared" si="1"/>
        <v>0</v>
      </c>
    </row>
    <row r="4" spans="1:22" x14ac:dyDescent="0.25">
      <c r="A4" s="44" t="s">
        <v>136</v>
      </c>
      <c r="B4" s="45" t="s">
        <v>180</v>
      </c>
      <c r="C4" s="46">
        <f>SUM(C5:C8)</f>
        <v>0</v>
      </c>
      <c r="D4" s="46">
        <f t="shared" ref="D4:I4" si="2">SUM(D5:D8)</f>
        <v>0</v>
      </c>
      <c r="E4" s="46">
        <f t="shared" si="2"/>
        <v>0</v>
      </c>
      <c r="F4" s="46">
        <f t="shared" si="2"/>
        <v>0</v>
      </c>
      <c r="G4" s="46">
        <f t="shared" si="2"/>
        <v>0</v>
      </c>
      <c r="H4" s="46">
        <f t="shared" si="2"/>
        <v>0</v>
      </c>
      <c r="I4" s="46">
        <f t="shared" si="2"/>
        <v>0</v>
      </c>
      <c r="J4" s="46">
        <f t="shared" ref="J4:V4" si="3">SUM(J5:J8)</f>
        <v>0</v>
      </c>
      <c r="K4" s="46">
        <f t="shared" si="3"/>
        <v>0</v>
      </c>
      <c r="L4" s="46">
        <f t="shared" si="3"/>
        <v>0</v>
      </c>
      <c r="M4" s="46">
        <f t="shared" si="3"/>
        <v>0</v>
      </c>
      <c r="N4" s="46">
        <f t="shared" si="3"/>
        <v>0</v>
      </c>
      <c r="O4" s="46">
        <f t="shared" si="3"/>
        <v>0</v>
      </c>
      <c r="P4" s="46">
        <f t="shared" si="3"/>
        <v>0</v>
      </c>
      <c r="Q4" s="46">
        <f t="shared" si="3"/>
        <v>0</v>
      </c>
      <c r="R4" s="46">
        <f t="shared" si="3"/>
        <v>0</v>
      </c>
      <c r="S4" s="46">
        <f t="shared" si="3"/>
        <v>0</v>
      </c>
      <c r="T4" s="46">
        <f t="shared" si="3"/>
        <v>0</v>
      </c>
      <c r="U4" s="46">
        <f t="shared" si="3"/>
        <v>0</v>
      </c>
      <c r="V4" s="46">
        <f t="shared" si="3"/>
        <v>0</v>
      </c>
    </row>
    <row r="5" spans="1:22" x14ac:dyDescent="0.25">
      <c r="A5" s="40" t="s">
        <v>11</v>
      </c>
      <c r="B5" s="37" t="s">
        <v>181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x14ac:dyDescent="0.25">
      <c r="A6" s="40" t="s">
        <v>13</v>
      </c>
      <c r="B6" s="37" t="s">
        <v>182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x14ac:dyDescent="0.25">
      <c r="A7" s="40" t="s">
        <v>18</v>
      </c>
      <c r="B7" s="37" t="s">
        <v>183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x14ac:dyDescent="0.25">
      <c r="A8" s="40" t="s">
        <v>102</v>
      </c>
      <c r="B8" s="37" t="s">
        <v>184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x14ac:dyDescent="0.25">
      <c r="A9" s="44" t="s">
        <v>138</v>
      </c>
      <c r="B9" s="45" t="s">
        <v>185</v>
      </c>
      <c r="C9" s="46">
        <f>SUM(C10,C16:C17)</f>
        <v>0</v>
      </c>
      <c r="D9" s="46">
        <f t="shared" ref="D9:I9" si="4">SUM(D10,D16:D17)</f>
        <v>0</v>
      </c>
      <c r="E9" s="46">
        <f t="shared" si="4"/>
        <v>0</v>
      </c>
      <c r="F9" s="46">
        <f t="shared" si="4"/>
        <v>0</v>
      </c>
      <c r="G9" s="46">
        <f t="shared" si="4"/>
        <v>0</v>
      </c>
      <c r="H9" s="46">
        <f t="shared" si="4"/>
        <v>0</v>
      </c>
      <c r="I9" s="46">
        <f t="shared" si="4"/>
        <v>0</v>
      </c>
      <c r="J9" s="46">
        <f t="shared" ref="J9:V9" si="5">SUM(J10,J16:J17)</f>
        <v>0</v>
      </c>
      <c r="K9" s="46">
        <f t="shared" si="5"/>
        <v>0</v>
      </c>
      <c r="L9" s="46">
        <f t="shared" si="5"/>
        <v>0</v>
      </c>
      <c r="M9" s="46">
        <f t="shared" si="5"/>
        <v>0</v>
      </c>
      <c r="N9" s="46">
        <f t="shared" si="5"/>
        <v>0</v>
      </c>
      <c r="O9" s="46">
        <f t="shared" si="5"/>
        <v>0</v>
      </c>
      <c r="P9" s="46">
        <f t="shared" si="5"/>
        <v>0</v>
      </c>
      <c r="Q9" s="46">
        <f t="shared" si="5"/>
        <v>0</v>
      </c>
      <c r="R9" s="46">
        <f t="shared" si="5"/>
        <v>0</v>
      </c>
      <c r="S9" s="46">
        <f t="shared" si="5"/>
        <v>0</v>
      </c>
      <c r="T9" s="46">
        <f t="shared" si="5"/>
        <v>0</v>
      </c>
      <c r="U9" s="46">
        <f t="shared" si="5"/>
        <v>0</v>
      </c>
      <c r="V9" s="46">
        <f t="shared" si="5"/>
        <v>0</v>
      </c>
    </row>
    <row r="10" spans="1:22" x14ac:dyDescent="0.25">
      <c r="A10" s="40" t="s">
        <v>11</v>
      </c>
      <c r="B10" s="37" t="s">
        <v>186</v>
      </c>
      <c r="C10" s="39">
        <f>SUM(C11:C15)</f>
        <v>0</v>
      </c>
      <c r="D10" s="39">
        <f t="shared" ref="D10:I10" si="6">SUM(D11:D15)</f>
        <v>0</v>
      </c>
      <c r="E10" s="39">
        <f t="shared" si="6"/>
        <v>0</v>
      </c>
      <c r="F10" s="39">
        <f t="shared" si="6"/>
        <v>0</v>
      </c>
      <c r="G10" s="39">
        <f t="shared" si="6"/>
        <v>0</v>
      </c>
      <c r="H10" s="39">
        <f t="shared" si="6"/>
        <v>0</v>
      </c>
      <c r="I10" s="39">
        <f t="shared" si="6"/>
        <v>0</v>
      </c>
      <c r="J10" s="39">
        <f t="shared" ref="J10:V10" si="7">SUM(J11:J15)</f>
        <v>0</v>
      </c>
      <c r="K10" s="39">
        <f t="shared" si="7"/>
        <v>0</v>
      </c>
      <c r="L10" s="39">
        <f t="shared" si="7"/>
        <v>0</v>
      </c>
      <c r="M10" s="39">
        <f t="shared" si="7"/>
        <v>0</v>
      </c>
      <c r="N10" s="39">
        <f t="shared" si="7"/>
        <v>0</v>
      </c>
      <c r="O10" s="39">
        <f t="shared" si="7"/>
        <v>0</v>
      </c>
      <c r="P10" s="39">
        <f t="shared" si="7"/>
        <v>0</v>
      </c>
      <c r="Q10" s="39">
        <f t="shared" si="7"/>
        <v>0</v>
      </c>
      <c r="R10" s="39">
        <f t="shared" si="7"/>
        <v>0</v>
      </c>
      <c r="S10" s="39">
        <f t="shared" si="7"/>
        <v>0</v>
      </c>
      <c r="T10" s="39">
        <f t="shared" si="7"/>
        <v>0</v>
      </c>
      <c r="U10" s="39">
        <f t="shared" si="7"/>
        <v>0</v>
      </c>
      <c r="V10" s="39">
        <f t="shared" si="7"/>
        <v>0</v>
      </c>
    </row>
    <row r="11" spans="1:22" x14ac:dyDescent="0.25">
      <c r="A11" s="40" t="s">
        <v>162</v>
      </c>
      <c r="B11" s="37" t="s">
        <v>187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" x14ac:dyDescent="0.25">
      <c r="A12" s="40" t="s">
        <v>165</v>
      </c>
      <c r="B12" s="37" t="s">
        <v>188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" x14ac:dyDescent="0.25">
      <c r="A13" s="40" t="s">
        <v>189</v>
      </c>
      <c r="B13" s="37" t="s">
        <v>190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x14ac:dyDescent="0.25">
      <c r="A14" s="40" t="s">
        <v>191</v>
      </c>
      <c r="B14" s="37" t="s">
        <v>192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" x14ac:dyDescent="0.25">
      <c r="A15" s="40" t="s">
        <v>193</v>
      </c>
      <c r="B15" s="37" t="s">
        <v>194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x14ac:dyDescent="0.25">
      <c r="A16" s="40" t="s">
        <v>13</v>
      </c>
      <c r="B16" s="37" t="s">
        <v>195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x14ac:dyDescent="0.25">
      <c r="A17" s="40" t="s">
        <v>18</v>
      </c>
      <c r="B17" s="37" t="s">
        <v>196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x14ac:dyDescent="0.25">
      <c r="A18" s="44" t="s">
        <v>140</v>
      </c>
      <c r="B18" s="45" t="s">
        <v>197</v>
      </c>
      <c r="C18" s="46">
        <f>SUM(C19:C21)</f>
        <v>0</v>
      </c>
      <c r="D18" s="46">
        <f t="shared" ref="D18:I18" si="8">SUM(D19:D21)</f>
        <v>0</v>
      </c>
      <c r="E18" s="46">
        <f t="shared" si="8"/>
        <v>0</v>
      </c>
      <c r="F18" s="46">
        <f t="shared" si="8"/>
        <v>0</v>
      </c>
      <c r="G18" s="46">
        <f t="shared" si="8"/>
        <v>0</v>
      </c>
      <c r="H18" s="46">
        <f t="shared" si="8"/>
        <v>0</v>
      </c>
      <c r="I18" s="46">
        <f t="shared" si="8"/>
        <v>0</v>
      </c>
      <c r="J18" s="46">
        <f t="shared" ref="J18:V18" si="9">SUM(J19:J21)</f>
        <v>0</v>
      </c>
      <c r="K18" s="46">
        <f t="shared" si="9"/>
        <v>0</v>
      </c>
      <c r="L18" s="46">
        <f t="shared" si="9"/>
        <v>0</v>
      </c>
      <c r="M18" s="46">
        <f t="shared" si="9"/>
        <v>0</v>
      </c>
      <c r="N18" s="46">
        <f t="shared" si="9"/>
        <v>0</v>
      </c>
      <c r="O18" s="46">
        <f t="shared" si="9"/>
        <v>0</v>
      </c>
      <c r="P18" s="46">
        <f t="shared" si="9"/>
        <v>0</v>
      </c>
      <c r="Q18" s="46">
        <f t="shared" si="9"/>
        <v>0</v>
      </c>
      <c r="R18" s="46">
        <f t="shared" si="9"/>
        <v>0</v>
      </c>
      <c r="S18" s="46">
        <f t="shared" si="9"/>
        <v>0</v>
      </c>
      <c r="T18" s="46">
        <f t="shared" si="9"/>
        <v>0</v>
      </c>
      <c r="U18" s="46">
        <f t="shared" si="9"/>
        <v>0</v>
      </c>
      <c r="V18" s="46">
        <f t="shared" si="9"/>
        <v>0</v>
      </c>
    </row>
    <row r="19" spans="1:22" x14ac:dyDescent="0.25">
      <c r="A19" s="40" t="s">
        <v>11</v>
      </c>
      <c r="B19" s="37" t="s">
        <v>198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x14ac:dyDescent="0.25">
      <c r="A20" s="40" t="s">
        <v>13</v>
      </c>
      <c r="B20" s="37" t="s">
        <v>199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x14ac:dyDescent="0.25">
      <c r="A21" s="40" t="s">
        <v>18</v>
      </c>
      <c r="B21" s="37" t="s">
        <v>200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x14ac:dyDescent="0.25">
      <c r="A22" s="44" t="s">
        <v>142</v>
      </c>
      <c r="B22" s="45" t="s">
        <v>201</v>
      </c>
      <c r="C22" s="46">
        <f>SUM(C23:C25,C41)</f>
        <v>0</v>
      </c>
      <c r="D22" s="46">
        <f t="shared" ref="D22:I22" si="10">SUM(D23:D25,D41)</f>
        <v>0</v>
      </c>
      <c r="E22" s="46">
        <f t="shared" si="10"/>
        <v>0</v>
      </c>
      <c r="F22" s="46">
        <f t="shared" si="10"/>
        <v>0</v>
      </c>
      <c r="G22" s="46">
        <f t="shared" si="10"/>
        <v>0</v>
      </c>
      <c r="H22" s="46">
        <f t="shared" si="10"/>
        <v>0</v>
      </c>
      <c r="I22" s="46">
        <f t="shared" si="10"/>
        <v>0</v>
      </c>
      <c r="J22" s="46">
        <f t="shared" ref="J22:V22" si="11">SUM(J23:J25,J41)</f>
        <v>0</v>
      </c>
      <c r="K22" s="46">
        <f t="shared" si="11"/>
        <v>0</v>
      </c>
      <c r="L22" s="46">
        <f t="shared" si="11"/>
        <v>0</v>
      </c>
      <c r="M22" s="46">
        <f t="shared" si="11"/>
        <v>0</v>
      </c>
      <c r="N22" s="46">
        <f t="shared" si="11"/>
        <v>0</v>
      </c>
      <c r="O22" s="46">
        <f t="shared" si="11"/>
        <v>0</v>
      </c>
      <c r="P22" s="46">
        <f t="shared" si="11"/>
        <v>0</v>
      </c>
      <c r="Q22" s="46">
        <f t="shared" si="11"/>
        <v>0</v>
      </c>
      <c r="R22" s="46">
        <f t="shared" si="11"/>
        <v>0</v>
      </c>
      <c r="S22" s="46">
        <f t="shared" si="11"/>
        <v>0</v>
      </c>
      <c r="T22" s="46">
        <f t="shared" si="11"/>
        <v>0</v>
      </c>
      <c r="U22" s="46">
        <f t="shared" si="11"/>
        <v>0</v>
      </c>
      <c r="V22" s="46">
        <f t="shared" si="11"/>
        <v>0</v>
      </c>
    </row>
    <row r="23" spans="1:22" x14ac:dyDescent="0.25">
      <c r="A23" s="40" t="s">
        <v>11</v>
      </c>
      <c r="B23" s="37" t="s">
        <v>202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x14ac:dyDescent="0.25">
      <c r="A24" s="40" t="s">
        <v>13</v>
      </c>
      <c r="B24" s="37" t="s">
        <v>180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x14ac:dyDescent="0.25">
      <c r="A25" s="40" t="s">
        <v>18</v>
      </c>
      <c r="B25" s="37" t="s">
        <v>203</v>
      </c>
      <c r="C25" s="39">
        <f>SUM(C26,C31,C36)</f>
        <v>0</v>
      </c>
      <c r="D25" s="39">
        <f t="shared" ref="D25:I25" si="12">SUM(D26,D31,D36)</f>
        <v>0</v>
      </c>
      <c r="E25" s="39">
        <f t="shared" si="12"/>
        <v>0</v>
      </c>
      <c r="F25" s="39">
        <f t="shared" si="12"/>
        <v>0</v>
      </c>
      <c r="G25" s="39">
        <f t="shared" si="12"/>
        <v>0</v>
      </c>
      <c r="H25" s="39">
        <f t="shared" si="12"/>
        <v>0</v>
      </c>
      <c r="I25" s="39">
        <f t="shared" si="12"/>
        <v>0</v>
      </c>
      <c r="J25" s="39">
        <f t="shared" ref="J25:V25" si="13">SUM(J26,J31,J36)</f>
        <v>0</v>
      </c>
      <c r="K25" s="39">
        <f t="shared" si="13"/>
        <v>0</v>
      </c>
      <c r="L25" s="39">
        <f t="shared" si="13"/>
        <v>0</v>
      </c>
      <c r="M25" s="39">
        <f t="shared" si="13"/>
        <v>0</v>
      </c>
      <c r="N25" s="39">
        <f t="shared" si="13"/>
        <v>0</v>
      </c>
      <c r="O25" s="39">
        <f t="shared" si="13"/>
        <v>0</v>
      </c>
      <c r="P25" s="39">
        <f t="shared" si="13"/>
        <v>0</v>
      </c>
      <c r="Q25" s="39">
        <f t="shared" si="13"/>
        <v>0</v>
      </c>
      <c r="R25" s="39">
        <f t="shared" si="13"/>
        <v>0</v>
      </c>
      <c r="S25" s="39">
        <f t="shared" si="13"/>
        <v>0</v>
      </c>
      <c r="T25" s="39">
        <f t="shared" si="13"/>
        <v>0</v>
      </c>
      <c r="U25" s="39">
        <f t="shared" si="13"/>
        <v>0</v>
      </c>
      <c r="V25" s="39">
        <f t="shared" si="13"/>
        <v>0</v>
      </c>
    </row>
    <row r="26" spans="1:22" x14ac:dyDescent="0.25">
      <c r="A26" s="40" t="s">
        <v>162</v>
      </c>
      <c r="B26" s="37" t="s">
        <v>82</v>
      </c>
      <c r="C26" s="39">
        <f>SUM(C27:C30)</f>
        <v>0</v>
      </c>
      <c r="D26" s="39">
        <f t="shared" ref="D26:I26" si="14">SUM(D27:D30)</f>
        <v>0</v>
      </c>
      <c r="E26" s="39">
        <f t="shared" si="14"/>
        <v>0</v>
      </c>
      <c r="F26" s="39">
        <f t="shared" si="14"/>
        <v>0</v>
      </c>
      <c r="G26" s="39">
        <f t="shared" si="14"/>
        <v>0</v>
      </c>
      <c r="H26" s="39">
        <f t="shared" si="14"/>
        <v>0</v>
      </c>
      <c r="I26" s="39">
        <f t="shared" si="14"/>
        <v>0</v>
      </c>
      <c r="J26" s="39">
        <f t="shared" ref="J26:V26" si="15">SUM(J27:J30)</f>
        <v>0</v>
      </c>
      <c r="K26" s="39">
        <f t="shared" si="15"/>
        <v>0</v>
      </c>
      <c r="L26" s="39">
        <f t="shared" si="15"/>
        <v>0</v>
      </c>
      <c r="M26" s="39">
        <f t="shared" si="15"/>
        <v>0</v>
      </c>
      <c r="N26" s="39">
        <f t="shared" si="15"/>
        <v>0</v>
      </c>
      <c r="O26" s="39">
        <f t="shared" si="15"/>
        <v>0</v>
      </c>
      <c r="P26" s="39">
        <f t="shared" si="15"/>
        <v>0</v>
      </c>
      <c r="Q26" s="39">
        <f t="shared" si="15"/>
        <v>0</v>
      </c>
      <c r="R26" s="39">
        <f t="shared" si="15"/>
        <v>0</v>
      </c>
      <c r="S26" s="39">
        <f t="shared" si="15"/>
        <v>0</v>
      </c>
      <c r="T26" s="39">
        <f t="shared" si="15"/>
        <v>0</v>
      </c>
      <c r="U26" s="39">
        <f t="shared" si="15"/>
        <v>0</v>
      </c>
      <c r="V26" s="39">
        <f t="shared" si="15"/>
        <v>0</v>
      </c>
    </row>
    <row r="27" spans="1:22" x14ac:dyDescent="0.25">
      <c r="A27" s="40" t="s">
        <v>134</v>
      </c>
      <c r="B27" s="37" t="s">
        <v>204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x14ac:dyDescent="0.25">
      <c r="A28" s="40" t="s">
        <v>134</v>
      </c>
      <c r="B28" s="37" t="s">
        <v>205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x14ac:dyDescent="0.25">
      <c r="A29" s="40" t="s">
        <v>134</v>
      </c>
      <c r="B29" s="37" t="s">
        <v>206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x14ac:dyDescent="0.25">
      <c r="A30" s="40" t="s">
        <v>134</v>
      </c>
      <c r="B30" s="37" t="s">
        <v>207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x14ac:dyDescent="0.25">
      <c r="A31" s="40" t="s">
        <v>165</v>
      </c>
      <c r="B31" s="37" t="s">
        <v>208</v>
      </c>
      <c r="C31" s="39">
        <f>SUM(C32:C35)</f>
        <v>0</v>
      </c>
      <c r="D31" s="39">
        <f t="shared" ref="D31:I31" si="16">SUM(D32:D35)</f>
        <v>0</v>
      </c>
      <c r="E31" s="39">
        <f t="shared" si="16"/>
        <v>0</v>
      </c>
      <c r="F31" s="39">
        <f t="shared" si="16"/>
        <v>0</v>
      </c>
      <c r="G31" s="39">
        <f t="shared" si="16"/>
        <v>0</v>
      </c>
      <c r="H31" s="39">
        <f t="shared" si="16"/>
        <v>0</v>
      </c>
      <c r="I31" s="39">
        <f t="shared" si="16"/>
        <v>0</v>
      </c>
      <c r="J31" s="39">
        <f t="shared" ref="J31:V31" si="17">SUM(J32:J35)</f>
        <v>0</v>
      </c>
      <c r="K31" s="39">
        <f t="shared" si="17"/>
        <v>0</v>
      </c>
      <c r="L31" s="39">
        <f t="shared" si="17"/>
        <v>0</v>
      </c>
      <c r="M31" s="39">
        <f t="shared" si="17"/>
        <v>0</v>
      </c>
      <c r="N31" s="39">
        <f t="shared" si="17"/>
        <v>0</v>
      </c>
      <c r="O31" s="39">
        <f t="shared" si="17"/>
        <v>0</v>
      </c>
      <c r="P31" s="39">
        <f t="shared" si="17"/>
        <v>0</v>
      </c>
      <c r="Q31" s="39">
        <f t="shared" si="17"/>
        <v>0</v>
      </c>
      <c r="R31" s="39">
        <f t="shared" si="17"/>
        <v>0</v>
      </c>
      <c r="S31" s="39">
        <f t="shared" si="17"/>
        <v>0</v>
      </c>
      <c r="T31" s="39">
        <f t="shared" si="17"/>
        <v>0</v>
      </c>
      <c r="U31" s="39">
        <f t="shared" si="17"/>
        <v>0</v>
      </c>
      <c r="V31" s="39">
        <f t="shared" si="17"/>
        <v>0</v>
      </c>
    </row>
    <row r="32" spans="1:22" x14ac:dyDescent="0.25">
      <c r="A32" s="40" t="s">
        <v>134</v>
      </c>
      <c r="B32" s="37" t="s">
        <v>204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x14ac:dyDescent="0.25">
      <c r="A33" s="40" t="s">
        <v>134</v>
      </c>
      <c r="B33" s="37" t="s">
        <v>205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x14ac:dyDescent="0.25">
      <c r="A34" s="40" t="s">
        <v>134</v>
      </c>
      <c r="B34" s="37" t="s">
        <v>206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x14ac:dyDescent="0.25">
      <c r="A35" s="40" t="s">
        <v>134</v>
      </c>
      <c r="B35" s="37" t="s">
        <v>207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x14ac:dyDescent="0.25">
      <c r="A36" s="40" t="s">
        <v>189</v>
      </c>
      <c r="B36" s="37" t="s">
        <v>83</v>
      </c>
      <c r="C36" s="39">
        <f>SUM(C37:C40)</f>
        <v>0</v>
      </c>
      <c r="D36" s="39">
        <f t="shared" ref="D36:I36" si="18">SUM(D37:D40)</f>
        <v>0</v>
      </c>
      <c r="E36" s="39">
        <f t="shared" si="18"/>
        <v>0</v>
      </c>
      <c r="F36" s="39">
        <f t="shared" si="18"/>
        <v>0</v>
      </c>
      <c r="G36" s="39">
        <f t="shared" si="18"/>
        <v>0</v>
      </c>
      <c r="H36" s="39">
        <f t="shared" si="18"/>
        <v>0</v>
      </c>
      <c r="I36" s="39">
        <f t="shared" si="18"/>
        <v>0</v>
      </c>
      <c r="J36" s="39">
        <f t="shared" ref="J36:V36" si="19">SUM(J37:J40)</f>
        <v>0</v>
      </c>
      <c r="K36" s="39">
        <f t="shared" si="19"/>
        <v>0</v>
      </c>
      <c r="L36" s="39">
        <f t="shared" si="19"/>
        <v>0</v>
      </c>
      <c r="M36" s="39">
        <f t="shared" si="19"/>
        <v>0</v>
      </c>
      <c r="N36" s="39">
        <f t="shared" si="19"/>
        <v>0</v>
      </c>
      <c r="O36" s="39">
        <f t="shared" si="19"/>
        <v>0</v>
      </c>
      <c r="P36" s="39">
        <f t="shared" si="19"/>
        <v>0</v>
      </c>
      <c r="Q36" s="39">
        <f t="shared" si="19"/>
        <v>0</v>
      </c>
      <c r="R36" s="39">
        <f t="shared" si="19"/>
        <v>0</v>
      </c>
      <c r="S36" s="39">
        <f t="shared" si="19"/>
        <v>0</v>
      </c>
      <c r="T36" s="39">
        <f t="shared" si="19"/>
        <v>0</v>
      </c>
      <c r="U36" s="39">
        <f t="shared" si="19"/>
        <v>0</v>
      </c>
      <c r="V36" s="39">
        <f t="shared" si="19"/>
        <v>0</v>
      </c>
    </row>
    <row r="37" spans="1:22" x14ac:dyDescent="0.25">
      <c r="A37" s="40" t="s">
        <v>134</v>
      </c>
      <c r="B37" s="37" t="s">
        <v>204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x14ac:dyDescent="0.25">
      <c r="A38" s="40" t="s">
        <v>134</v>
      </c>
      <c r="B38" s="37" t="s">
        <v>205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x14ac:dyDescent="0.25">
      <c r="A39" s="40" t="s">
        <v>134</v>
      </c>
      <c r="B39" s="37" t="s">
        <v>206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x14ac:dyDescent="0.25">
      <c r="A40" s="40" t="s">
        <v>134</v>
      </c>
      <c r="B40" s="37" t="s">
        <v>207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x14ac:dyDescent="0.25">
      <c r="A41" s="40" t="s">
        <v>102</v>
      </c>
      <c r="B41" s="37" t="s">
        <v>209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x14ac:dyDescent="0.25">
      <c r="A42" s="44" t="s">
        <v>149</v>
      </c>
      <c r="B42" s="45" t="s">
        <v>210</v>
      </c>
      <c r="C42" s="46">
        <f>SUM(C43:C44)</f>
        <v>0</v>
      </c>
      <c r="D42" s="46">
        <f t="shared" ref="D42:I42" si="20">SUM(D43:D44)</f>
        <v>0</v>
      </c>
      <c r="E42" s="46">
        <f t="shared" si="20"/>
        <v>0</v>
      </c>
      <c r="F42" s="46">
        <f t="shared" si="20"/>
        <v>0</v>
      </c>
      <c r="G42" s="46">
        <f t="shared" si="20"/>
        <v>0</v>
      </c>
      <c r="H42" s="46">
        <f t="shared" si="20"/>
        <v>0</v>
      </c>
      <c r="I42" s="46">
        <f t="shared" si="20"/>
        <v>0</v>
      </c>
      <c r="J42" s="46">
        <f t="shared" ref="J42:V42" si="21">SUM(J43:J44)</f>
        <v>0</v>
      </c>
      <c r="K42" s="46">
        <f t="shared" si="21"/>
        <v>0</v>
      </c>
      <c r="L42" s="46">
        <f t="shared" si="21"/>
        <v>0</v>
      </c>
      <c r="M42" s="46">
        <f t="shared" si="21"/>
        <v>0</v>
      </c>
      <c r="N42" s="46">
        <f t="shared" si="21"/>
        <v>0</v>
      </c>
      <c r="O42" s="46">
        <f t="shared" si="21"/>
        <v>0</v>
      </c>
      <c r="P42" s="46">
        <f t="shared" si="21"/>
        <v>0</v>
      </c>
      <c r="Q42" s="46">
        <f t="shared" si="21"/>
        <v>0</v>
      </c>
      <c r="R42" s="46">
        <f t="shared" si="21"/>
        <v>0</v>
      </c>
      <c r="S42" s="46">
        <f t="shared" si="21"/>
        <v>0</v>
      </c>
      <c r="T42" s="46">
        <f t="shared" si="21"/>
        <v>0</v>
      </c>
      <c r="U42" s="46">
        <f t="shared" si="21"/>
        <v>0</v>
      </c>
      <c r="V42" s="46">
        <f t="shared" si="21"/>
        <v>0</v>
      </c>
    </row>
    <row r="43" spans="1:22" x14ac:dyDescent="0.25">
      <c r="A43" s="40" t="s">
        <v>11</v>
      </c>
      <c r="B43" s="37" t="s">
        <v>211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x14ac:dyDescent="0.25">
      <c r="A44" s="40" t="s">
        <v>13</v>
      </c>
      <c r="B44" s="37" t="s">
        <v>212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x14ac:dyDescent="0.25">
      <c r="A45" s="34" t="s">
        <v>79</v>
      </c>
      <c r="B45" s="42" t="s">
        <v>213</v>
      </c>
      <c r="C45" s="43">
        <f>C46+C52+C70+C87</f>
        <v>0</v>
      </c>
      <c r="D45" s="43">
        <f t="shared" ref="D45:I45" si="22">D46+D52+D70+D87</f>
        <v>0</v>
      </c>
      <c r="E45" s="43">
        <f t="shared" si="22"/>
        <v>0</v>
      </c>
      <c r="F45" s="43">
        <f t="shared" si="22"/>
        <v>0</v>
      </c>
      <c r="G45" s="43">
        <f t="shared" si="22"/>
        <v>0</v>
      </c>
      <c r="H45" s="43">
        <f t="shared" si="22"/>
        <v>0</v>
      </c>
      <c r="I45" s="43">
        <f t="shared" si="22"/>
        <v>0</v>
      </c>
      <c r="J45" s="43">
        <f t="shared" ref="J45:V45" si="23">J46+J52+J70+J87</f>
        <v>0</v>
      </c>
      <c r="K45" s="43">
        <f t="shared" si="23"/>
        <v>0</v>
      </c>
      <c r="L45" s="43">
        <f t="shared" si="23"/>
        <v>0</v>
      </c>
      <c r="M45" s="43">
        <f t="shared" si="23"/>
        <v>0</v>
      </c>
      <c r="N45" s="43">
        <f t="shared" si="23"/>
        <v>0</v>
      </c>
      <c r="O45" s="43">
        <f t="shared" si="23"/>
        <v>0</v>
      </c>
      <c r="P45" s="43">
        <f t="shared" si="23"/>
        <v>0</v>
      </c>
      <c r="Q45" s="43">
        <f t="shared" si="23"/>
        <v>0</v>
      </c>
      <c r="R45" s="43">
        <f t="shared" si="23"/>
        <v>0</v>
      </c>
      <c r="S45" s="43">
        <f t="shared" si="23"/>
        <v>0</v>
      </c>
      <c r="T45" s="43">
        <f t="shared" si="23"/>
        <v>0</v>
      </c>
      <c r="U45" s="43">
        <f t="shared" si="23"/>
        <v>0</v>
      </c>
      <c r="V45" s="43">
        <f t="shared" si="23"/>
        <v>0</v>
      </c>
    </row>
    <row r="46" spans="1:22" x14ac:dyDescent="0.25">
      <c r="A46" s="44" t="s">
        <v>136</v>
      </c>
      <c r="B46" s="45" t="s">
        <v>214</v>
      </c>
      <c r="C46" s="46">
        <f>SUM(C47:C51)</f>
        <v>0</v>
      </c>
      <c r="D46" s="46">
        <f t="shared" ref="D46:I46" si="24">SUM(D47:D51)</f>
        <v>0</v>
      </c>
      <c r="E46" s="46">
        <f t="shared" si="24"/>
        <v>0</v>
      </c>
      <c r="F46" s="46">
        <f t="shared" si="24"/>
        <v>0</v>
      </c>
      <c r="G46" s="46">
        <f t="shared" si="24"/>
        <v>0</v>
      </c>
      <c r="H46" s="46">
        <f t="shared" si="24"/>
        <v>0</v>
      </c>
      <c r="I46" s="46">
        <f t="shared" si="24"/>
        <v>0</v>
      </c>
      <c r="J46" s="46">
        <f t="shared" ref="J46:V46" si="25">SUM(J47:J51)</f>
        <v>0</v>
      </c>
      <c r="K46" s="46">
        <f t="shared" si="25"/>
        <v>0</v>
      </c>
      <c r="L46" s="46">
        <f t="shared" si="25"/>
        <v>0</v>
      </c>
      <c r="M46" s="46">
        <f t="shared" si="25"/>
        <v>0</v>
      </c>
      <c r="N46" s="46">
        <f t="shared" si="25"/>
        <v>0</v>
      </c>
      <c r="O46" s="46">
        <f t="shared" si="25"/>
        <v>0</v>
      </c>
      <c r="P46" s="46">
        <f t="shared" si="25"/>
        <v>0</v>
      </c>
      <c r="Q46" s="46">
        <f t="shared" si="25"/>
        <v>0</v>
      </c>
      <c r="R46" s="46">
        <f t="shared" si="25"/>
        <v>0</v>
      </c>
      <c r="S46" s="46">
        <f t="shared" si="25"/>
        <v>0</v>
      </c>
      <c r="T46" s="46">
        <f t="shared" si="25"/>
        <v>0</v>
      </c>
      <c r="U46" s="46">
        <f t="shared" si="25"/>
        <v>0</v>
      </c>
      <c r="V46" s="46">
        <f t="shared" si="25"/>
        <v>0</v>
      </c>
    </row>
    <row r="47" spans="1:22" x14ac:dyDescent="0.25">
      <c r="A47" s="40" t="s">
        <v>11</v>
      </c>
      <c r="B47" s="37" t="s">
        <v>215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x14ac:dyDescent="0.25">
      <c r="A48" s="40" t="s">
        <v>13</v>
      </c>
      <c r="B48" s="37" t="s">
        <v>216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x14ac:dyDescent="0.25">
      <c r="A49" s="40" t="s">
        <v>18</v>
      </c>
      <c r="B49" s="37" t="s">
        <v>217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x14ac:dyDescent="0.25">
      <c r="A50" s="40" t="s">
        <v>102</v>
      </c>
      <c r="B50" s="37" t="s">
        <v>218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x14ac:dyDescent="0.25">
      <c r="A51" s="40" t="s">
        <v>219</v>
      </c>
      <c r="B51" s="37" t="s">
        <v>220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x14ac:dyDescent="0.25">
      <c r="A52" s="44" t="s">
        <v>138</v>
      </c>
      <c r="B52" s="45" t="s">
        <v>221</v>
      </c>
      <c r="C52" s="46">
        <f>SUM(C53,C58,C63)</f>
        <v>0</v>
      </c>
      <c r="D52" s="46">
        <f t="shared" ref="D52:I52" si="26">SUM(D53,D58,D63)</f>
        <v>0</v>
      </c>
      <c r="E52" s="46">
        <f t="shared" si="26"/>
        <v>0</v>
      </c>
      <c r="F52" s="46">
        <f t="shared" si="26"/>
        <v>0</v>
      </c>
      <c r="G52" s="46">
        <f t="shared" si="26"/>
        <v>0</v>
      </c>
      <c r="H52" s="46">
        <f t="shared" si="26"/>
        <v>0</v>
      </c>
      <c r="I52" s="46">
        <f t="shared" si="26"/>
        <v>0</v>
      </c>
      <c r="J52" s="46">
        <f t="shared" ref="J52:V52" si="27">SUM(J53,J58,J63)</f>
        <v>0</v>
      </c>
      <c r="K52" s="46">
        <f t="shared" si="27"/>
        <v>0</v>
      </c>
      <c r="L52" s="46">
        <f t="shared" si="27"/>
        <v>0</v>
      </c>
      <c r="M52" s="46">
        <f t="shared" si="27"/>
        <v>0</v>
      </c>
      <c r="N52" s="46">
        <f t="shared" si="27"/>
        <v>0</v>
      </c>
      <c r="O52" s="46">
        <f t="shared" si="27"/>
        <v>0</v>
      </c>
      <c r="P52" s="46">
        <f t="shared" si="27"/>
        <v>0</v>
      </c>
      <c r="Q52" s="46">
        <f t="shared" si="27"/>
        <v>0</v>
      </c>
      <c r="R52" s="46">
        <f t="shared" si="27"/>
        <v>0</v>
      </c>
      <c r="S52" s="46">
        <f t="shared" si="27"/>
        <v>0</v>
      </c>
      <c r="T52" s="46">
        <f t="shared" si="27"/>
        <v>0</v>
      </c>
      <c r="U52" s="46">
        <f t="shared" si="27"/>
        <v>0</v>
      </c>
      <c r="V52" s="46">
        <f t="shared" si="27"/>
        <v>0</v>
      </c>
    </row>
    <row r="53" spans="1:22" x14ac:dyDescent="0.25">
      <c r="A53" s="40" t="s">
        <v>11</v>
      </c>
      <c r="B53" s="37" t="s">
        <v>222</v>
      </c>
      <c r="C53" s="39">
        <f>SUM(C54,C57)</f>
        <v>0</v>
      </c>
      <c r="D53" s="39">
        <f t="shared" ref="D53:I53" si="28">SUM(D54,D57)</f>
        <v>0</v>
      </c>
      <c r="E53" s="39">
        <f t="shared" si="28"/>
        <v>0</v>
      </c>
      <c r="F53" s="39">
        <f t="shared" si="28"/>
        <v>0</v>
      </c>
      <c r="G53" s="39">
        <f t="shared" si="28"/>
        <v>0</v>
      </c>
      <c r="H53" s="39">
        <f t="shared" si="28"/>
        <v>0</v>
      </c>
      <c r="I53" s="39">
        <f t="shared" si="28"/>
        <v>0</v>
      </c>
      <c r="J53" s="39">
        <f t="shared" ref="J53:V53" si="29">SUM(J54,J57)</f>
        <v>0</v>
      </c>
      <c r="K53" s="39">
        <f t="shared" si="29"/>
        <v>0</v>
      </c>
      <c r="L53" s="39">
        <f t="shared" si="29"/>
        <v>0</v>
      </c>
      <c r="M53" s="39">
        <f t="shared" si="29"/>
        <v>0</v>
      </c>
      <c r="N53" s="39">
        <f t="shared" si="29"/>
        <v>0</v>
      </c>
      <c r="O53" s="39">
        <f t="shared" si="29"/>
        <v>0</v>
      </c>
      <c r="P53" s="39">
        <f t="shared" si="29"/>
        <v>0</v>
      </c>
      <c r="Q53" s="39">
        <f t="shared" si="29"/>
        <v>0</v>
      </c>
      <c r="R53" s="39">
        <f t="shared" si="29"/>
        <v>0</v>
      </c>
      <c r="S53" s="39">
        <f t="shared" si="29"/>
        <v>0</v>
      </c>
      <c r="T53" s="39">
        <f t="shared" si="29"/>
        <v>0</v>
      </c>
      <c r="U53" s="39">
        <f t="shared" si="29"/>
        <v>0</v>
      </c>
      <c r="V53" s="39">
        <f t="shared" si="29"/>
        <v>0</v>
      </c>
    </row>
    <row r="54" spans="1:22" x14ac:dyDescent="0.25">
      <c r="A54" s="40" t="s">
        <v>162</v>
      </c>
      <c r="B54" s="37" t="s">
        <v>223</v>
      </c>
      <c r="C54" s="39">
        <f>SUM(C55:C56)</f>
        <v>0</v>
      </c>
      <c r="D54" s="39">
        <f t="shared" ref="D54:I54" si="30">SUM(D55:D56)</f>
        <v>0</v>
      </c>
      <c r="E54" s="39">
        <f t="shared" si="30"/>
        <v>0</v>
      </c>
      <c r="F54" s="39">
        <f t="shared" si="30"/>
        <v>0</v>
      </c>
      <c r="G54" s="39">
        <f t="shared" si="30"/>
        <v>0</v>
      </c>
      <c r="H54" s="39">
        <f t="shared" si="30"/>
        <v>0</v>
      </c>
      <c r="I54" s="39">
        <f t="shared" si="30"/>
        <v>0</v>
      </c>
      <c r="J54" s="39">
        <f t="shared" ref="J54:V54" si="31">SUM(J55:J56)</f>
        <v>0</v>
      </c>
      <c r="K54" s="39">
        <f t="shared" si="31"/>
        <v>0</v>
      </c>
      <c r="L54" s="39">
        <f t="shared" si="31"/>
        <v>0</v>
      </c>
      <c r="M54" s="39">
        <f t="shared" si="31"/>
        <v>0</v>
      </c>
      <c r="N54" s="39">
        <f t="shared" si="31"/>
        <v>0</v>
      </c>
      <c r="O54" s="39">
        <f t="shared" si="31"/>
        <v>0</v>
      </c>
      <c r="P54" s="39">
        <f t="shared" si="31"/>
        <v>0</v>
      </c>
      <c r="Q54" s="39">
        <f t="shared" si="31"/>
        <v>0</v>
      </c>
      <c r="R54" s="39">
        <f t="shared" si="31"/>
        <v>0</v>
      </c>
      <c r="S54" s="39">
        <f t="shared" si="31"/>
        <v>0</v>
      </c>
      <c r="T54" s="39">
        <f t="shared" si="31"/>
        <v>0</v>
      </c>
      <c r="U54" s="39">
        <f t="shared" si="31"/>
        <v>0</v>
      </c>
      <c r="V54" s="39">
        <f t="shared" si="31"/>
        <v>0</v>
      </c>
    </row>
    <row r="55" spans="1:22" x14ac:dyDescent="0.25">
      <c r="A55" s="40" t="s">
        <v>134</v>
      </c>
      <c r="B55" s="37" t="s">
        <v>224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x14ac:dyDescent="0.25">
      <c r="A56" s="40" t="s">
        <v>134</v>
      </c>
      <c r="B56" s="37" t="s">
        <v>225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x14ac:dyDescent="0.25">
      <c r="A57" s="40" t="s">
        <v>165</v>
      </c>
      <c r="B57" s="37" t="s">
        <v>119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x14ac:dyDescent="0.25">
      <c r="A58" s="40" t="s">
        <v>13</v>
      </c>
      <c r="B58" s="37" t="s">
        <v>226</v>
      </c>
      <c r="C58" s="39">
        <f>SUM(C59,C62)</f>
        <v>0</v>
      </c>
      <c r="D58" s="39">
        <f t="shared" ref="D58:I58" si="32">SUM(D59,D62)</f>
        <v>0</v>
      </c>
      <c r="E58" s="39">
        <f t="shared" si="32"/>
        <v>0</v>
      </c>
      <c r="F58" s="39">
        <f t="shared" si="32"/>
        <v>0</v>
      </c>
      <c r="G58" s="39">
        <f t="shared" si="32"/>
        <v>0</v>
      </c>
      <c r="H58" s="39">
        <f t="shared" si="32"/>
        <v>0</v>
      </c>
      <c r="I58" s="39">
        <f t="shared" si="32"/>
        <v>0</v>
      </c>
      <c r="J58" s="39">
        <f t="shared" ref="J58:V58" si="33">SUM(J59,J62)</f>
        <v>0</v>
      </c>
      <c r="K58" s="39">
        <f t="shared" si="33"/>
        <v>0</v>
      </c>
      <c r="L58" s="39">
        <f t="shared" si="33"/>
        <v>0</v>
      </c>
      <c r="M58" s="39">
        <f t="shared" si="33"/>
        <v>0</v>
      </c>
      <c r="N58" s="39">
        <f t="shared" si="33"/>
        <v>0</v>
      </c>
      <c r="O58" s="39">
        <f t="shared" si="33"/>
        <v>0</v>
      </c>
      <c r="P58" s="39">
        <f t="shared" si="33"/>
        <v>0</v>
      </c>
      <c r="Q58" s="39">
        <f t="shared" si="33"/>
        <v>0</v>
      </c>
      <c r="R58" s="39">
        <f t="shared" si="33"/>
        <v>0</v>
      </c>
      <c r="S58" s="39">
        <f t="shared" si="33"/>
        <v>0</v>
      </c>
      <c r="T58" s="39">
        <f t="shared" si="33"/>
        <v>0</v>
      </c>
      <c r="U58" s="39">
        <f t="shared" si="33"/>
        <v>0</v>
      </c>
      <c r="V58" s="39">
        <f t="shared" si="33"/>
        <v>0</v>
      </c>
    </row>
    <row r="59" spans="1:22" x14ac:dyDescent="0.25">
      <c r="A59" s="40" t="s">
        <v>162</v>
      </c>
      <c r="B59" s="37" t="s">
        <v>223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x14ac:dyDescent="0.25">
      <c r="A60" s="40" t="s">
        <v>134</v>
      </c>
      <c r="B60" s="37" t="s">
        <v>224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x14ac:dyDescent="0.25">
      <c r="A61" s="40" t="s">
        <v>134</v>
      </c>
      <c r="B61" s="37" t="s">
        <v>225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x14ac:dyDescent="0.25">
      <c r="A62" s="40" t="s">
        <v>165</v>
      </c>
      <c r="B62" s="37" t="s">
        <v>119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x14ac:dyDescent="0.25">
      <c r="A63" s="40" t="s">
        <v>18</v>
      </c>
      <c r="B63" s="37" t="s">
        <v>227</v>
      </c>
      <c r="C63" s="39">
        <f>SUM(C64,C67:C69)</f>
        <v>0</v>
      </c>
      <c r="D63" s="39">
        <f t="shared" ref="D63:I63" si="34">SUM(D64,D67:D69)</f>
        <v>0</v>
      </c>
      <c r="E63" s="39">
        <f t="shared" si="34"/>
        <v>0</v>
      </c>
      <c r="F63" s="39">
        <f t="shared" si="34"/>
        <v>0</v>
      </c>
      <c r="G63" s="39">
        <f t="shared" si="34"/>
        <v>0</v>
      </c>
      <c r="H63" s="39">
        <f t="shared" si="34"/>
        <v>0</v>
      </c>
      <c r="I63" s="39">
        <f t="shared" si="34"/>
        <v>0</v>
      </c>
      <c r="J63" s="39">
        <f t="shared" ref="J63:V63" si="35">SUM(J64,J67:J69)</f>
        <v>0</v>
      </c>
      <c r="K63" s="39">
        <f t="shared" si="35"/>
        <v>0</v>
      </c>
      <c r="L63" s="39">
        <f t="shared" si="35"/>
        <v>0</v>
      </c>
      <c r="M63" s="39">
        <f t="shared" si="35"/>
        <v>0</v>
      </c>
      <c r="N63" s="39">
        <f t="shared" si="35"/>
        <v>0</v>
      </c>
      <c r="O63" s="39">
        <f t="shared" si="35"/>
        <v>0</v>
      </c>
      <c r="P63" s="39">
        <f t="shared" si="35"/>
        <v>0</v>
      </c>
      <c r="Q63" s="39">
        <f t="shared" si="35"/>
        <v>0</v>
      </c>
      <c r="R63" s="39">
        <f t="shared" si="35"/>
        <v>0</v>
      </c>
      <c r="S63" s="39">
        <f t="shared" si="35"/>
        <v>0</v>
      </c>
      <c r="T63" s="39">
        <f t="shared" si="35"/>
        <v>0</v>
      </c>
      <c r="U63" s="39">
        <f t="shared" si="35"/>
        <v>0</v>
      </c>
      <c r="V63" s="39">
        <f t="shared" si="35"/>
        <v>0</v>
      </c>
    </row>
    <row r="64" spans="1:22" x14ac:dyDescent="0.25">
      <c r="A64" s="40" t="s">
        <v>162</v>
      </c>
      <c r="B64" s="37" t="s">
        <v>223</v>
      </c>
      <c r="C64" s="39">
        <f>SUM(C65:C66)</f>
        <v>0</v>
      </c>
      <c r="D64" s="39">
        <f t="shared" ref="D64:I64" si="36">SUM(D65:D66)</f>
        <v>0</v>
      </c>
      <c r="E64" s="39">
        <f t="shared" si="36"/>
        <v>0</v>
      </c>
      <c r="F64" s="39">
        <f t="shared" si="36"/>
        <v>0</v>
      </c>
      <c r="G64" s="39">
        <f t="shared" si="36"/>
        <v>0</v>
      </c>
      <c r="H64" s="39">
        <f t="shared" si="36"/>
        <v>0</v>
      </c>
      <c r="I64" s="39">
        <f t="shared" si="36"/>
        <v>0</v>
      </c>
      <c r="J64" s="39">
        <f t="shared" ref="J64:V64" si="37">SUM(J65:J66)</f>
        <v>0</v>
      </c>
      <c r="K64" s="39">
        <f t="shared" si="37"/>
        <v>0</v>
      </c>
      <c r="L64" s="39">
        <f t="shared" si="37"/>
        <v>0</v>
      </c>
      <c r="M64" s="39">
        <f t="shared" si="37"/>
        <v>0</v>
      </c>
      <c r="N64" s="39">
        <f t="shared" si="37"/>
        <v>0</v>
      </c>
      <c r="O64" s="39">
        <f t="shared" si="37"/>
        <v>0</v>
      </c>
      <c r="P64" s="39">
        <f t="shared" si="37"/>
        <v>0</v>
      </c>
      <c r="Q64" s="39">
        <f t="shared" si="37"/>
        <v>0</v>
      </c>
      <c r="R64" s="39">
        <f t="shared" si="37"/>
        <v>0</v>
      </c>
      <c r="S64" s="39">
        <f t="shared" si="37"/>
        <v>0</v>
      </c>
      <c r="T64" s="39">
        <f t="shared" si="37"/>
        <v>0</v>
      </c>
      <c r="U64" s="39">
        <f t="shared" si="37"/>
        <v>0</v>
      </c>
      <c r="V64" s="39">
        <f t="shared" si="37"/>
        <v>0</v>
      </c>
    </row>
    <row r="65" spans="1:22" x14ac:dyDescent="0.25">
      <c r="A65" s="40" t="s">
        <v>134</v>
      </c>
      <c r="B65" s="37" t="s">
        <v>224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x14ac:dyDescent="0.25">
      <c r="A66" s="40" t="s">
        <v>134</v>
      </c>
      <c r="B66" s="37" t="s">
        <v>225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x14ac:dyDescent="0.25">
      <c r="A67" s="40" t="s">
        <v>165</v>
      </c>
      <c r="B67" s="37" t="s">
        <v>228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x14ac:dyDescent="0.25">
      <c r="A68" s="40" t="s">
        <v>189</v>
      </c>
      <c r="B68" s="37" t="s">
        <v>119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x14ac:dyDescent="0.25">
      <c r="A69" s="40" t="s">
        <v>191</v>
      </c>
      <c r="B69" s="37" t="s">
        <v>229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x14ac:dyDescent="0.25">
      <c r="A70" s="44" t="s">
        <v>140</v>
      </c>
      <c r="B70" s="45" t="s">
        <v>230</v>
      </c>
      <c r="C70" s="46">
        <f>SUM(C71,C86)</f>
        <v>0</v>
      </c>
      <c r="D70" s="46">
        <f t="shared" ref="D70:I70" si="38">SUM(D71,D86)</f>
        <v>0</v>
      </c>
      <c r="E70" s="46">
        <f t="shared" si="38"/>
        <v>0</v>
      </c>
      <c r="F70" s="46">
        <f t="shared" si="38"/>
        <v>0</v>
      </c>
      <c r="G70" s="46">
        <f t="shared" si="38"/>
        <v>0</v>
      </c>
      <c r="H70" s="46">
        <f t="shared" si="38"/>
        <v>0</v>
      </c>
      <c r="I70" s="46">
        <f t="shared" si="38"/>
        <v>0</v>
      </c>
      <c r="J70" s="46">
        <f t="shared" ref="J70:V70" si="39">SUM(J71,J86)</f>
        <v>0</v>
      </c>
      <c r="K70" s="46">
        <f t="shared" si="39"/>
        <v>0</v>
      </c>
      <c r="L70" s="46">
        <f t="shared" si="39"/>
        <v>0</v>
      </c>
      <c r="M70" s="46">
        <f t="shared" si="39"/>
        <v>0</v>
      </c>
      <c r="N70" s="46">
        <f t="shared" si="39"/>
        <v>0</v>
      </c>
      <c r="O70" s="46">
        <f t="shared" si="39"/>
        <v>0</v>
      </c>
      <c r="P70" s="46">
        <f t="shared" si="39"/>
        <v>0</v>
      </c>
      <c r="Q70" s="46">
        <f t="shared" si="39"/>
        <v>0</v>
      </c>
      <c r="R70" s="46">
        <f t="shared" si="39"/>
        <v>0</v>
      </c>
      <c r="S70" s="46">
        <f t="shared" si="39"/>
        <v>0</v>
      </c>
      <c r="T70" s="46">
        <f t="shared" si="39"/>
        <v>0</v>
      </c>
      <c r="U70" s="46">
        <f t="shared" si="39"/>
        <v>0</v>
      </c>
      <c r="V70" s="46">
        <f t="shared" si="39"/>
        <v>0</v>
      </c>
    </row>
    <row r="71" spans="1:22" x14ac:dyDescent="0.25">
      <c r="A71" s="40" t="s">
        <v>11</v>
      </c>
      <c r="B71" s="37" t="s">
        <v>231</v>
      </c>
      <c r="C71" s="39">
        <f>SUM(C72,C77,C82)</f>
        <v>0</v>
      </c>
      <c r="D71" s="39">
        <f t="shared" ref="D71:I71" si="40">SUM(D72,D77,D82)</f>
        <v>0</v>
      </c>
      <c r="E71" s="39">
        <f t="shared" si="40"/>
        <v>0</v>
      </c>
      <c r="F71" s="39">
        <f t="shared" si="40"/>
        <v>0</v>
      </c>
      <c r="G71" s="39">
        <f t="shared" si="40"/>
        <v>0</v>
      </c>
      <c r="H71" s="39">
        <f t="shared" si="40"/>
        <v>0</v>
      </c>
      <c r="I71" s="39">
        <f t="shared" si="40"/>
        <v>0</v>
      </c>
      <c r="J71" s="39">
        <f t="shared" ref="J71:V71" si="41">SUM(J72,J77,J82)</f>
        <v>0</v>
      </c>
      <c r="K71" s="39">
        <f t="shared" si="41"/>
        <v>0</v>
      </c>
      <c r="L71" s="39">
        <f t="shared" si="41"/>
        <v>0</v>
      </c>
      <c r="M71" s="39">
        <f t="shared" si="41"/>
        <v>0</v>
      </c>
      <c r="N71" s="39">
        <f t="shared" si="41"/>
        <v>0</v>
      </c>
      <c r="O71" s="39">
        <f t="shared" si="41"/>
        <v>0</v>
      </c>
      <c r="P71" s="39">
        <f t="shared" si="41"/>
        <v>0</v>
      </c>
      <c r="Q71" s="39">
        <f t="shared" si="41"/>
        <v>0</v>
      </c>
      <c r="R71" s="39">
        <f t="shared" si="41"/>
        <v>0</v>
      </c>
      <c r="S71" s="39">
        <f t="shared" si="41"/>
        <v>0</v>
      </c>
      <c r="T71" s="39">
        <f t="shared" si="41"/>
        <v>0</v>
      </c>
      <c r="U71" s="39">
        <f t="shared" si="41"/>
        <v>0</v>
      </c>
      <c r="V71" s="39">
        <f t="shared" si="41"/>
        <v>0</v>
      </c>
    </row>
    <row r="72" spans="1:22" x14ac:dyDescent="0.25">
      <c r="A72" s="40" t="s">
        <v>162</v>
      </c>
      <c r="B72" s="37" t="s">
        <v>82</v>
      </c>
      <c r="C72" s="39">
        <f>SUM(C73:C76)</f>
        <v>0</v>
      </c>
      <c r="D72" s="39">
        <f t="shared" ref="D72:I72" si="42">SUM(D73:D76)</f>
        <v>0</v>
      </c>
      <c r="E72" s="39">
        <f t="shared" si="42"/>
        <v>0</v>
      </c>
      <c r="F72" s="39">
        <f t="shared" si="42"/>
        <v>0</v>
      </c>
      <c r="G72" s="39">
        <f t="shared" si="42"/>
        <v>0</v>
      </c>
      <c r="H72" s="39">
        <f t="shared" si="42"/>
        <v>0</v>
      </c>
      <c r="I72" s="39">
        <f t="shared" si="42"/>
        <v>0</v>
      </c>
      <c r="J72" s="39">
        <f t="shared" ref="J72:V72" si="43">SUM(J73:J76)</f>
        <v>0</v>
      </c>
      <c r="K72" s="39">
        <f t="shared" si="43"/>
        <v>0</v>
      </c>
      <c r="L72" s="39">
        <f t="shared" si="43"/>
        <v>0</v>
      </c>
      <c r="M72" s="39">
        <f t="shared" si="43"/>
        <v>0</v>
      </c>
      <c r="N72" s="39">
        <f t="shared" si="43"/>
        <v>0</v>
      </c>
      <c r="O72" s="39">
        <f t="shared" si="43"/>
        <v>0</v>
      </c>
      <c r="P72" s="39">
        <f t="shared" si="43"/>
        <v>0</v>
      </c>
      <c r="Q72" s="39">
        <f t="shared" si="43"/>
        <v>0</v>
      </c>
      <c r="R72" s="39">
        <f t="shared" si="43"/>
        <v>0</v>
      </c>
      <c r="S72" s="39">
        <f t="shared" si="43"/>
        <v>0</v>
      </c>
      <c r="T72" s="39">
        <f t="shared" si="43"/>
        <v>0</v>
      </c>
      <c r="U72" s="39">
        <f t="shared" si="43"/>
        <v>0</v>
      </c>
      <c r="V72" s="39">
        <f t="shared" si="43"/>
        <v>0</v>
      </c>
    </row>
    <row r="73" spans="1:22" x14ac:dyDescent="0.25">
      <c r="A73" s="40" t="s">
        <v>134</v>
      </c>
      <c r="B73" s="37" t="s">
        <v>204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x14ac:dyDescent="0.25">
      <c r="A74" s="40" t="s">
        <v>134</v>
      </c>
      <c r="B74" s="37" t="s">
        <v>205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x14ac:dyDescent="0.25">
      <c r="A75" s="40" t="s">
        <v>134</v>
      </c>
      <c r="B75" s="37" t="s">
        <v>206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x14ac:dyDescent="0.25">
      <c r="A76" s="40" t="s">
        <v>134</v>
      </c>
      <c r="B76" s="37" t="s">
        <v>232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x14ac:dyDescent="0.25">
      <c r="A77" s="40" t="s">
        <v>165</v>
      </c>
      <c r="B77" s="37" t="s">
        <v>83</v>
      </c>
      <c r="C77" s="39">
        <f>SUM(C78:C81)</f>
        <v>0</v>
      </c>
      <c r="D77" s="39">
        <f t="shared" ref="D77:I77" si="44">SUM(D78:D81)</f>
        <v>0</v>
      </c>
      <c r="E77" s="39">
        <f t="shared" si="44"/>
        <v>0</v>
      </c>
      <c r="F77" s="39">
        <f t="shared" si="44"/>
        <v>0</v>
      </c>
      <c r="G77" s="39">
        <f t="shared" si="44"/>
        <v>0</v>
      </c>
      <c r="H77" s="39">
        <f t="shared" si="44"/>
        <v>0</v>
      </c>
      <c r="I77" s="39">
        <f t="shared" si="44"/>
        <v>0</v>
      </c>
      <c r="J77" s="39">
        <f t="shared" ref="J77:V77" si="45">SUM(J78:J81)</f>
        <v>0</v>
      </c>
      <c r="K77" s="39">
        <f t="shared" si="45"/>
        <v>0</v>
      </c>
      <c r="L77" s="39">
        <f t="shared" si="45"/>
        <v>0</v>
      </c>
      <c r="M77" s="39">
        <f t="shared" si="45"/>
        <v>0</v>
      </c>
      <c r="N77" s="39">
        <f t="shared" si="45"/>
        <v>0</v>
      </c>
      <c r="O77" s="39">
        <f t="shared" si="45"/>
        <v>0</v>
      </c>
      <c r="P77" s="39">
        <f t="shared" si="45"/>
        <v>0</v>
      </c>
      <c r="Q77" s="39">
        <f t="shared" si="45"/>
        <v>0</v>
      </c>
      <c r="R77" s="39">
        <f t="shared" si="45"/>
        <v>0</v>
      </c>
      <c r="S77" s="39">
        <f t="shared" si="45"/>
        <v>0</v>
      </c>
      <c r="T77" s="39">
        <f t="shared" si="45"/>
        <v>0</v>
      </c>
      <c r="U77" s="39">
        <f t="shared" si="45"/>
        <v>0</v>
      </c>
      <c r="V77" s="39">
        <f t="shared" si="45"/>
        <v>0</v>
      </c>
    </row>
    <row r="78" spans="1:22" x14ac:dyDescent="0.25">
      <c r="A78" s="40" t="s">
        <v>134</v>
      </c>
      <c r="B78" s="37" t="s">
        <v>204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x14ac:dyDescent="0.25">
      <c r="A79" s="40" t="s">
        <v>134</v>
      </c>
      <c r="B79" s="37" t="s">
        <v>205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x14ac:dyDescent="0.25">
      <c r="A80" s="40" t="s">
        <v>134</v>
      </c>
      <c r="B80" s="37" t="s">
        <v>206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</row>
    <row r="81" spans="1:22" x14ac:dyDescent="0.25">
      <c r="A81" s="40" t="s">
        <v>134</v>
      </c>
      <c r="B81" s="37" t="s">
        <v>232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</row>
    <row r="82" spans="1:22" x14ac:dyDescent="0.25">
      <c r="A82" s="40" t="s">
        <v>189</v>
      </c>
      <c r="B82" s="37" t="s">
        <v>233</v>
      </c>
      <c r="C82" s="39">
        <f>SUM(C83:C85)</f>
        <v>0</v>
      </c>
      <c r="D82" s="39">
        <f t="shared" ref="D82:I82" si="46">SUM(D83:D85)</f>
        <v>0</v>
      </c>
      <c r="E82" s="39">
        <f t="shared" si="46"/>
        <v>0</v>
      </c>
      <c r="F82" s="39">
        <f t="shared" si="46"/>
        <v>0</v>
      </c>
      <c r="G82" s="39">
        <f t="shared" si="46"/>
        <v>0</v>
      </c>
      <c r="H82" s="39">
        <f t="shared" si="46"/>
        <v>0</v>
      </c>
      <c r="I82" s="39">
        <f t="shared" si="46"/>
        <v>0</v>
      </c>
      <c r="J82" s="39">
        <f t="shared" ref="J82:V82" si="47">SUM(J83:J85)</f>
        <v>0</v>
      </c>
      <c r="K82" s="39">
        <f t="shared" si="47"/>
        <v>0</v>
      </c>
      <c r="L82" s="39">
        <f t="shared" si="47"/>
        <v>0</v>
      </c>
      <c r="M82" s="39">
        <f t="shared" si="47"/>
        <v>0</v>
      </c>
      <c r="N82" s="39">
        <f t="shared" si="47"/>
        <v>0</v>
      </c>
      <c r="O82" s="39">
        <f t="shared" si="47"/>
        <v>0</v>
      </c>
      <c r="P82" s="39">
        <f t="shared" si="47"/>
        <v>0</v>
      </c>
      <c r="Q82" s="39">
        <f t="shared" si="47"/>
        <v>0</v>
      </c>
      <c r="R82" s="39">
        <f t="shared" si="47"/>
        <v>0</v>
      </c>
      <c r="S82" s="39">
        <f t="shared" si="47"/>
        <v>0</v>
      </c>
      <c r="T82" s="39">
        <f t="shared" si="47"/>
        <v>0</v>
      </c>
      <c r="U82" s="39">
        <f t="shared" si="47"/>
        <v>0</v>
      </c>
      <c r="V82" s="39">
        <f t="shared" si="47"/>
        <v>0</v>
      </c>
    </row>
    <row r="83" spans="1:22" x14ac:dyDescent="0.25">
      <c r="A83" s="40" t="s">
        <v>134</v>
      </c>
      <c r="B83" s="37" t="s">
        <v>234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</row>
    <row r="84" spans="1:22" x14ac:dyDescent="0.25">
      <c r="A84" s="40" t="s">
        <v>134</v>
      </c>
      <c r="B84" s="37" t="s">
        <v>235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</row>
    <row r="85" spans="1:22" x14ac:dyDescent="0.25">
      <c r="A85" s="40" t="s">
        <v>134</v>
      </c>
      <c r="B85" s="37" t="s">
        <v>236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</row>
    <row r="86" spans="1:22" x14ac:dyDescent="0.25">
      <c r="A86" s="40" t="s">
        <v>13</v>
      </c>
      <c r="B86" s="37" t="s">
        <v>237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</row>
    <row r="87" spans="1:22" x14ac:dyDescent="0.25">
      <c r="A87" s="44" t="s">
        <v>142</v>
      </c>
      <c r="B87" s="45" t="s">
        <v>238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1:22" x14ac:dyDescent="0.25">
      <c r="A88" s="34" t="s">
        <v>80</v>
      </c>
      <c r="B88" s="42" t="s">
        <v>239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1:22" x14ac:dyDescent="0.25">
      <c r="A89" s="34" t="s">
        <v>84</v>
      </c>
      <c r="B89" s="42" t="s">
        <v>240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1:22" x14ac:dyDescent="0.25">
      <c r="A90" s="34"/>
      <c r="B90" s="42" t="s">
        <v>75</v>
      </c>
      <c r="C90" s="43">
        <f>C3+C45+C88+C89</f>
        <v>0</v>
      </c>
      <c r="D90" s="43">
        <f t="shared" ref="D90:I90" si="48">D3+D45+D88+D89</f>
        <v>0</v>
      </c>
      <c r="E90" s="43">
        <f t="shared" si="48"/>
        <v>0</v>
      </c>
      <c r="F90" s="43">
        <f t="shared" si="48"/>
        <v>0</v>
      </c>
      <c r="G90" s="43">
        <f t="shared" si="48"/>
        <v>0</v>
      </c>
      <c r="H90" s="43">
        <f t="shared" si="48"/>
        <v>0</v>
      </c>
      <c r="I90" s="43">
        <f t="shared" si="48"/>
        <v>0</v>
      </c>
      <c r="J90" s="43">
        <f t="shared" ref="J90:V90" si="49">J3+J45+J88+J89</f>
        <v>0</v>
      </c>
      <c r="K90" s="43">
        <f t="shared" si="49"/>
        <v>0</v>
      </c>
      <c r="L90" s="43">
        <f t="shared" si="49"/>
        <v>0</v>
      </c>
      <c r="M90" s="43">
        <f t="shared" si="49"/>
        <v>0</v>
      </c>
      <c r="N90" s="43">
        <f t="shared" si="49"/>
        <v>0</v>
      </c>
      <c r="O90" s="43">
        <f t="shared" si="49"/>
        <v>0</v>
      </c>
      <c r="P90" s="43">
        <f t="shared" si="49"/>
        <v>0</v>
      </c>
      <c r="Q90" s="43">
        <f t="shared" si="49"/>
        <v>0</v>
      </c>
      <c r="R90" s="43">
        <f t="shared" si="49"/>
        <v>0</v>
      </c>
      <c r="S90" s="43">
        <f t="shared" si="49"/>
        <v>0</v>
      </c>
      <c r="T90" s="43">
        <f t="shared" si="49"/>
        <v>0</v>
      </c>
      <c r="U90" s="43">
        <f t="shared" si="49"/>
        <v>0</v>
      </c>
      <c r="V90" s="43">
        <f t="shared" si="49"/>
        <v>0</v>
      </c>
    </row>
    <row r="91" spans="1:22" x14ac:dyDescent="0.25">
      <c r="A91" s="31"/>
      <c r="B91" s="32" t="s">
        <v>241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x14ac:dyDescent="0.25">
      <c r="A92" s="34" t="s">
        <v>78</v>
      </c>
      <c r="B92" s="42" t="s">
        <v>242</v>
      </c>
      <c r="C92" s="43">
        <f>SUM(C93:C94,C96,C98,C101:C103)</f>
        <v>0</v>
      </c>
      <c r="D92" s="43">
        <f t="shared" ref="D92:I92" si="50">SUM(D93:D94,D96,D98,D101:D103)</f>
        <v>0</v>
      </c>
      <c r="E92" s="43">
        <f t="shared" si="50"/>
        <v>0</v>
      </c>
      <c r="F92" s="43">
        <f t="shared" si="50"/>
        <v>0</v>
      </c>
      <c r="G92" s="43">
        <f t="shared" si="50"/>
        <v>0</v>
      </c>
      <c r="H92" s="43">
        <f t="shared" si="50"/>
        <v>0</v>
      </c>
      <c r="I92" s="43">
        <f t="shared" si="50"/>
        <v>0</v>
      </c>
      <c r="J92" s="43">
        <f t="shared" ref="J92:V92" si="51">SUM(J93:J94,J96,J98,J101:J103)</f>
        <v>0</v>
      </c>
      <c r="K92" s="43">
        <f t="shared" si="51"/>
        <v>0</v>
      </c>
      <c r="L92" s="43">
        <f t="shared" si="51"/>
        <v>0</v>
      </c>
      <c r="M92" s="43">
        <f t="shared" si="51"/>
        <v>0</v>
      </c>
      <c r="N92" s="43">
        <f t="shared" si="51"/>
        <v>0</v>
      </c>
      <c r="O92" s="43">
        <f t="shared" si="51"/>
        <v>0</v>
      </c>
      <c r="P92" s="43">
        <f t="shared" si="51"/>
        <v>0</v>
      </c>
      <c r="Q92" s="43">
        <f t="shared" si="51"/>
        <v>0</v>
      </c>
      <c r="R92" s="43">
        <f t="shared" si="51"/>
        <v>0</v>
      </c>
      <c r="S92" s="43">
        <f t="shared" si="51"/>
        <v>0</v>
      </c>
      <c r="T92" s="43">
        <f t="shared" si="51"/>
        <v>0</v>
      </c>
      <c r="U92" s="43">
        <f t="shared" si="51"/>
        <v>0</v>
      </c>
      <c r="V92" s="43">
        <f t="shared" si="51"/>
        <v>0</v>
      </c>
    </row>
    <row r="93" spans="1:22" x14ac:dyDescent="0.25">
      <c r="A93" s="44" t="s">
        <v>136</v>
      </c>
      <c r="B93" s="45" t="s">
        <v>243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x14ac:dyDescent="0.25">
      <c r="A94" s="44" t="s">
        <v>138</v>
      </c>
      <c r="B94" s="45" t="s">
        <v>244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1:22" x14ac:dyDescent="0.25">
      <c r="A95" s="40" t="s">
        <v>134</v>
      </c>
      <c r="B95" s="37" t="s">
        <v>245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spans="1:22" x14ac:dyDescent="0.25">
      <c r="A96" s="44" t="s">
        <v>140</v>
      </c>
      <c r="B96" s="45" t="s">
        <v>246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1:22" x14ac:dyDescent="0.25">
      <c r="A97" s="40" t="s">
        <v>134</v>
      </c>
      <c r="B97" s="37" t="s">
        <v>247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</row>
    <row r="98" spans="1:22" x14ac:dyDescent="0.25">
      <c r="A98" s="44" t="s">
        <v>142</v>
      </c>
      <c r="B98" s="45" t="s">
        <v>248</v>
      </c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1:22" x14ac:dyDescent="0.25">
      <c r="A99" s="40" t="s">
        <v>134</v>
      </c>
      <c r="B99" s="37" t="s">
        <v>249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</row>
    <row r="100" spans="1:22" x14ac:dyDescent="0.25">
      <c r="A100" s="40" t="s">
        <v>134</v>
      </c>
      <c r="B100" s="37" t="s">
        <v>250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</row>
    <row r="101" spans="1:22" x14ac:dyDescent="0.25">
      <c r="A101" s="44" t="s">
        <v>149</v>
      </c>
      <c r="B101" s="45" t="s">
        <v>251</v>
      </c>
      <c r="C101" s="65"/>
      <c r="D101" s="46">
        <f>C101+C102</f>
        <v>0</v>
      </c>
      <c r="E101" s="46">
        <f>D101+D102</f>
        <v>0</v>
      </c>
      <c r="F101" s="46">
        <f t="shared" ref="F101:H101" si="52">E101+E102</f>
        <v>0</v>
      </c>
      <c r="G101" s="46">
        <f t="shared" si="52"/>
        <v>0</v>
      </c>
      <c r="H101" s="46">
        <f t="shared" si="52"/>
        <v>0</v>
      </c>
      <c r="I101" s="46"/>
      <c r="J101" s="46"/>
      <c r="K101" s="46">
        <f t="shared" ref="K101" si="53">J101+J102</f>
        <v>0</v>
      </c>
      <c r="L101" s="46">
        <f t="shared" ref="L101" si="54">K101+K102</f>
        <v>0</v>
      </c>
      <c r="M101" s="46">
        <f t="shared" ref="M101" si="55">L101+L102</f>
        <v>0</v>
      </c>
      <c r="N101" s="46">
        <f t="shared" ref="N101" si="56">M101+M102</f>
        <v>0</v>
      </c>
      <c r="O101" s="46"/>
      <c r="P101" s="46"/>
      <c r="Q101" s="46">
        <f t="shared" ref="Q101" si="57">P101+P102</f>
        <v>0</v>
      </c>
      <c r="R101" s="46">
        <f t="shared" ref="R101" si="58">Q101+Q102</f>
        <v>0</v>
      </c>
      <c r="S101" s="46">
        <f t="shared" ref="S101" si="59">R101+R102</f>
        <v>0</v>
      </c>
      <c r="T101" s="46">
        <f t="shared" ref="T101" si="60">S101+S102</f>
        <v>0</v>
      </c>
      <c r="U101" s="46">
        <f t="shared" ref="U101" si="61">T101+T102</f>
        <v>0</v>
      </c>
      <c r="V101" s="46">
        <f t="shared" ref="V101" si="62">U101+U102</f>
        <v>0</v>
      </c>
    </row>
    <row r="102" spans="1:22" x14ac:dyDescent="0.25">
      <c r="A102" s="44" t="s">
        <v>151</v>
      </c>
      <c r="B102" s="45" t="s">
        <v>123</v>
      </c>
      <c r="C102" s="46">
        <f>'RZiS porównawczy'!C53</f>
        <v>0</v>
      </c>
      <c r="D102" s="46">
        <f>'RZiS porównawczy'!D53</f>
        <v>0</v>
      </c>
      <c r="E102" s="46">
        <f>'RZiS porównawczy'!E53</f>
        <v>0</v>
      </c>
      <c r="F102" s="46">
        <f>'RZiS porównawczy'!F53</f>
        <v>0</v>
      </c>
      <c r="G102" s="46">
        <f>'RZiS porównawczy'!G53</f>
        <v>0</v>
      </c>
      <c r="H102" s="46">
        <f>'RZiS porównawczy'!H53</f>
        <v>0</v>
      </c>
      <c r="I102" s="46">
        <f>'RZiS porównawczy'!I53</f>
        <v>0</v>
      </c>
      <c r="J102" s="46">
        <f>'RZiS porównawczy'!J53</f>
        <v>0</v>
      </c>
      <c r="K102" s="46">
        <f>'RZiS porównawczy'!K53</f>
        <v>0</v>
      </c>
      <c r="L102" s="46">
        <f>'RZiS porównawczy'!L53</f>
        <v>0</v>
      </c>
      <c r="M102" s="46">
        <f>'RZiS porównawczy'!M53</f>
        <v>0</v>
      </c>
      <c r="N102" s="46">
        <f>'RZiS porównawczy'!N53</f>
        <v>0</v>
      </c>
      <c r="O102" s="46">
        <f>'RZiS porównawczy'!O53</f>
        <v>0</v>
      </c>
      <c r="P102" s="46">
        <f>'RZiS porównawczy'!P53</f>
        <v>0</v>
      </c>
      <c r="Q102" s="46">
        <f>'RZiS porównawczy'!Q53</f>
        <v>0</v>
      </c>
      <c r="R102" s="46">
        <f>'RZiS porównawczy'!R53</f>
        <v>0</v>
      </c>
      <c r="S102" s="46">
        <f>'RZiS porównawczy'!S53</f>
        <v>0</v>
      </c>
      <c r="T102" s="46">
        <f>'RZiS porównawczy'!T53</f>
        <v>0</v>
      </c>
      <c r="U102" s="46">
        <f>'RZiS porównawczy'!U53</f>
        <v>0</v>
      </c>
      <c r="V102" s="46">
        <f>'RZiS porównawczy'!V53</f>
        <v>0</v>
      </c>
    </row>
    <row r="103" spans="1:22" x14ac:dyDescent="0.25">
      <c r="A103" s="44" t="s">
        <v>252</v>
      </c>
      <c r="B103" s="45" t="s">
        <v>253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1:22" x14ac:dyDescent="0.25">
      <c r="A104" s="34" t="s">
        <v>79</v>
      </c>
      <c r="B104" s="42" t="s">
        <v>254</v>
      </c>
      <c r="C104" s="43">
        <f>SUM(C105,C113,C122,C146)</f>
        <v>0</v>
      </c>
      <c r="D104" s="43">
        <f t="shared" ref="D104:I104" si="63">SUM(D105,D113,D122,D146)</f>
        <v>0</v>
      </c>
      <c r="E104" s="43">
        <f t="shared" si="63"/>
        <v>0</v>
      </c>
      <c r="F104" s="43">
        <f t="shared" si="63"/>
        <v>0</v>
      </c>
      <c r="G104" s="43">
        <f t="shared" si="63"/>
        <v>0</v>
      </c>
      <c r="H104" s="43">
        <f t="shared" si="63"/>
        <v>0</v>
      </c>
      <c r="I104" s="43">
        <f t="shared" si="63"/>
        <v>0</v>
      </c>
      <c r="J104" s="43">
        <f t="shared" ref="J104:V104" si="64">SUM(J105,J113,J122,J146)</f>
        <v>0</v>
      </c>
      <c r="K104" s="43">
        <f t="shared" si="64"/>
        <v>0</v>
      </c>
      <c r="L104" s="43">
        <f t="shared" si="64"/>
        <v>0</v>
      </c>
      <c r="M104" s="43">
        <f t="shared" si="64"/>
        <v>0</v>
      </c>
      <c r="N104" s="43">
        <f t="shared" si="64"/>
        <v>0</v>
      </c>
      <c r="O104" s="43">
        <f t="shared" si="64"/>
        <v>0</v>
      </c>
      <c r="P104" s="43">
        <f t="shared" si="64"/>
        <v>0</v>
      </c>
      <c r="Q104" s="43">
        <f t="shared" si="64"/>
        <v>0</v>
      </c>
      <c r="R104" s="43">
        <f t="shared" si="64"/>
        <v>0</v>
      </c>
      <c r="S104" s="43">
        <f t="shared" si="64"/>
        <v>0</v>
      </c>
      <c r="T104" s="43">
        <f t="shared" si="64"/>
        <v>0</v>
      </c>
      <c r="U104" s="43">
        <f t="shared" si="64"/>
        <v>0</v>
      </c>
      <c r="V104" s="43">
        <f t="shared" si="64"/>
        <v>0</v>
      </c>
    </row>
    <row r="105" spans="1:22" x14ac:dyDescent="0.25">
      <c r="A105" s="44" t="s">
        <v>136</v>
      </c>
      <c r="B105" s="45" t="s">
        <v>255</v>
      </c>
      <c r="C105" s="46">
        <f>SUM(C106:C107,C110)</f>
        <v>0</v>
      </c>
      <c r="D105" s="46">
        <f t="shared" ref="D105:I105" si="65">SUM(D106:D107,D110)</f>
        <v>0</v>
      </c>
      <c r="E105" s="46">
        <f t="shared" si="65"/>
        <v>0</v>
      </c>
      <c r="F105" s="46">
        <f t="shared" si="65"/>
        <v>0</v>
      </c>
      <c r="G105" s="46">
        <f t="shared" si="65"/>
        <v>0</v>
      </c>
      <c r="H105" s="46">
        <f t="shared" si="65"/>
        <v>0</v>
      </c>
      <c r="I105" s="46">
        <f t="shared" si="65"/>
        <v>0</v>
      </c>
      <c r="J105" s="46">
        <f t="shared" ref="J105:V105" si="66">SUM(J106:J107,J110)</f>
        <v>0</v>
      </c>
      <c r="K105" s="46">
        <f t="shared" si="66"/>
        <v>0</v>
      </c>
      <c r="L105" s="46">
        <f t="shared" si="66"/>
        <v>0</v>
      </c>
      <c r="M105" s="46">
        <f t="shared" si="66"/>
        <v>0</v>
      </c>
      <c r="N105" s="46">
        <f t="shared" si="66"/>
        <v>0</v>
      </c>
      <c r="O105" s="46">
        <f t="shared" si="66"/>
        <v>0</v>
      </c>
      <c r="P105" s="46">
        <f t="shared" si="66"/>
        <v>0</v>
      </c>
      <c r="Q105" s="46">
        <f t="shared" si="66"/>
        <v>0</v>
      </c>
      <c r="R105" s="46">
        <f t="shared" si="66"/>
        <v>0</v>
      </c>
      <c r="S105" s="46">
        <f t="shared" si="66"/>
        <v>0</v>
      </c>
      <c r="T105" s="46">
        <f t="shared" si="66"/>
        <v>0</v>
      </c>
      <c r="U105" s="46">
        <f t="shared" si="66"/>
        <v>0</v>
      </c>
      <c r="V105" s="46">
        <f t="shared" si="66"/>
        <v>0</v>
      </c>
    </row>
    <row r="106" spans="1:22" x14ac:dyDescent="0.25">
      <c r="A106" s="40" t="s">
        <v>11</v>
      </c>
      <c r="B106" s="37" t="s">
        <v>256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</row>
    <row r="107" spans="1:22" x14ac:dyDescent="0.25">
      <c r="A107" s="40" t="s">
        <v>13</v>
      </c>
      <c r="B107" s="37" t="s">
        <v>257</v>
      </c>
      <c r="C107" s="39">
        <f>SUM(C108:C109)</f>
        <v>0</v>
      </c>
      <c r="D107" s="39">
        <f t="shared" ref="D107:I107" si="67">SUM(D108:D109)</f>
        <v>0</v>
      </c>
      <c r="E107" s="39">
        <f t="shared" si="67"/>
        <v>0</v>
      </c>
      <c r="F107" s="39">
        <f t="shared" si="67"/>
        <v>0</v>
      </c>
      <c r="G107" s="39">
        <f t="shared" si="67"/>
        <v>0</v>
      </c>
      <c r="H107" s="39">
        <f t="shared" si="67"/>
        <v>0</v>
      </c>
      <c r="I107" s="39">
        <f t="shared" si="67"/>
        <v>0</v>
      </c>
      <c r="J107" s="39">
        <f t="shared" ref="J107:V107" si="68">SUM(J108:J109)</f>
        <v>0</v>
      </c>
      <c r="K107" s="39">
        <f t="shared" si="68"/>
        <v>0</v>
      </c>
      <c r="L107" s="39">
        <f t="shared" si="68"/>
        <v>0</v>
      </c>
      <c r="M107" s="39">
        <f t="shared" si="68"/>
        <v>0</v>
      </c>
      <c r="N107" s="39">
        <f t="shared" si="68"/>
        <v>0</v>
      </c>
      <c r="O107" s="39">
        <f t="shared" si="68"/>
        <v>0</v>
      </c>
      <c r="P107" s="39">
        <f t="shared" si="68"/>
        <v>0</v>
      </c>
      <c r="Q107" s="39">
        <f t="shared" si="68"/>
        <v>0</v>
      </c>
      <c r="R107" s="39">
        <f t="shared" si="68"/>
        <v>0</v>
      </c>
      <c r="S107" s="39">
        <f t="shared" si="68"/>
        <v>0</v>
      </c>
      <c r="T107" s="39">
        <f t="shared" si="68"/>
        <v>0</v>
      </c>
      <c r="U107" s="39">
        <f t="shared" si="68"/>
        <v>0</v>
      </c>
      <c r="V107" s="39">
        <f t="shared" si="68"/>
        <v>0</v>
      </c>
    </row>
    <row r="108" spans="1:22" x14ac:dyDescent="0.25">
      <c r="A108" s="40" t="s">
        <v>134</v>
      </c>
      <c r="B108" s="37" t="s">
        <v>258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</row>
    <row r="109" spans="1:22" x14ac:dyDescent="0.25">
      <c r="A109" s="40" t="s">
        <v>134</v>
      </c>
      <c r="B109" s="37" t="s">
        <v>259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</row>
    <row r="110" spans="1:22" x14ac:dyDescent="0.25">
      <c r="A110" s="40" t="s">
        <v>18</v>
      </c>
      <c r="B110" s="37" t="s">
        <v>260</v>
      </c>
      <c r="C110" s="39">
        <f>SUM(C111:C112)</f>
        <v>0</v>
      </c>
      <c r="D110" s="39">
        <f t="shared" ref="D110:I110" si="69">SUM(D111:D112)</f>
        <v>0</v>
      </c>
      <c r="E110" s="39">
        <f t="shared" si="69"/>
        <v>0</v>
      </c>
      <c r="F110" s="39">
        <f t="shared" si="69"/>
        <v>0</v>
      </c>
      <c r="G110" s="39">
        <f t="shared" si="69"/>
        <v>0</v>
      </c>
      <c r="H110" s="39">
        <f t="shared" si="69"/>
        <v>0</v>
      </c>
      <c r="I110" s="39">
        <f t="shared" si="69"/>
        <v>0</v>
      </c>
      <c r="J110" s="39">
        <f t="shared" ref="J110:V110" si="70">SUM(J111:J112)</f>
        <v>0</v>
      </c>
      <c r="K110" s="39">
        <f t="shared" si="70"/>
        <v>0</v>
      </c>
      <c r="L110" s="39">
        <f t="shared" si="70"/>
        <v>0</v>
      </c>
      <c r="M110" s="39">
        <f t="shared" si="70"/>
        <v>0</v>
      </c>
      <c r="N110" s="39">
        <f t="shared" si="70"/>
        <v>0</v>
      </c>
      <c r="O110" s="39">
        <f t="shared" si="70"/>
        <v>0</v>
      </c>
      <c r="P110" s="39">
        <f t="shared" si="70"/>
        <v>0</v>
      </c>
      <c r="Q110" s="39">
        <f t="shared" si="70"/>
        <v>0</v>
      </c>
      <c r="R110" s="39">
        <f t="shared" si="70"/>
        <v>0</v>
      </c>
      <c r="S110" s="39">
        <f t="shared" si="70"/>
        <v>0</v>
      </c>
      <c r="T110" s="39">
        <f t="shared" si="70"/>
        <v>0</v>
      </c>
      <c r="U110" s="39">
        <f t="shared" si="70"/>
        <v>0</v>
      </c>
      <c r="V110" s="39">
        <f t="shared" si="70"/>
        <v>0</v>
      </c>
    </row>
    <row r="111" spans="1:22" x14ac:dyDescent="0.25">
      <c r="A111" s="40" t="s">
        <v>134</v>
      </c>
      <c r="B111" s="37" t="s">
        <v>261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</row>
    <row r="112" spans="1:22" x14ac:dyDescent="0.25">
      <c r="A112" s="40" t="s">
        <v>134</v>
      </c>
      <c r="B112" s="37" t="s">
        <v>262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</row>
    <row r="113" spans="1:22" x14ac:dyDescent="0.25">
      <c r="A113" s="44" t="s">
        <v>138</v>
      </c>
      <c r="B113" s="45" t="s">
        <v>263</v>
      </c>
      <c r="C113" s="46">
        <f>SUM(C114:C116)</f>
        <v>0</v>
      </c>
      <c r="D113" s="46">
        <f t="shared" ref="D113:I113" si="71">SUM(D114:D116)</f>
        <v>0</v>
      </c>
      <c r="E113" s="46">
        <f t="shared" si="71"/>
        <v>0</v>
      </c>
      <c r="F113" s="46">
        <f t="shared" si="71"/>
        <v>0</v>
      </c>
      <c r="G113" s="46">
        <f t="shared" si="71"/>
        <v>0</v>
      </c>
      <c r="H113" s="46">
        <f t="shared" si="71"/>
        <v>0</v>
      </c>
      <c r="I113" s="46">
        <f t="shared" si="71"/>
        <v>0</v>
      </c>
      <c r="J113" s="46">
        <f t="shared" ref="J113:V113" si="72">SUM(J114:J116)</f>
        <v>0</v>
      </c>
      <c r="K113" s="46">
        <f t="shared" si="72"/>
        <v>0</v>
      </c>
      <c r="L113" s="46">
        <f t="shared" si="72"/>
        <v>0</v>
      </c>
      <c r="M113" s="46">
        <f t="shared" si="72"/>
        <v>0</v>
      </c>
      <c r="N113" s="46">
        <f t="shared" si="72"/>
        <v>0</v>
      </c>
      <c r="O113" s="46">
        <f t="shared" si="72"/>
        <v>0</v>
      </c>
      <c r="P113" s="46">
        <f t="shared" si="72"/>
        <v>0</v>
      </c>
      <c r="Q113" s="46">
        <f t="shared" si="72"/>
        <v>0</v>
      </c>
      <c r="R113" s="46">
        <f t="shared" si="72"/>
        <v>0</v>
      </c>
      <c r="S113" s="46">
        <f t="shared" si="72"/>
        <v>0</v>
      </c>
      <c r="T113" s="46">
        <f t="shared" si="72"/>
        <v>0</v>
      </c>
      <c r="U113" s="46">
        <f t="shared" si="72"/>
        <v>0</v>
      </c>
      <c r="V113" s="46">
        <f t="shared" si="72"/>
        <v>0</v>
      </c>
    </row>
    <row r="114" spans="1:22" x14ac:dyDescent="0.25">
      <c r="A114" s="40" t="s">
        <v>11</v>
      </c>
      <c r="B114" s="37" t="s">
        <v>264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</row>
    <row r="115" spans="1:22" x14ac:dyDescent="0.25">
      <c r="A115" s="40" t="s">
        <v>13</v>
      </c>
      <c r="B115" s="37" t="s">
        <v>265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</row>
    <row r="116" spans="1:22" x14ac:dyDescent="0.25">
      <c r="A116" s="40" t="s">
        <v>18</v>
      </c>
      <c r="B116" s="37" t="s">
        <v>266</v>
      </c>
      <c r="C116" s="39">
        <f>SUM(C117:C121)</f>
        <v>0</v>
      </c>
      <c r="D116" s="39">
        <f t="shared" ref="D116:I116" si="73">SUM(D117:D121)</f>
        <v>0</v>
      </c>
      <c r="E116" s="39">
        <f t="shared" si="73"/>
        <v>0</v>
      </c>
      <c r="F116" s="39">
        <f t="shared" si="73"/>
        <v>0</v>
      </c>
      <c r="G116" s="39">
        <f t="shared" si="73"/>
        <v>0</v>
      </c>
      <c r="H116" s="39">
        <f t="shared" si="73"/>
        <v>0</v>
      </c>
      <c r="I116" s="39">
        <f t="shared" si="73"/>
        <v>0</v>
      </c>
      <c r="J116" s="39">
        <f t="shared" ref="J116:V116" si="74">SUM(J117:J121)</f>
        <v>0</v>
      </c>
      <c r="K116" s="39">
        <f t="shared" si="74"/>
        <v>0</v>
      </c>
      <c r="L116" s="39">
        <f t="shared" si="74"/>
        <v>0</v>
      </c>
      <c r="M116" s="39">
        <f t="shared" si="74"/>
        <v>0</v>
      </c>
      <c r="N116" s="39">
        <f t="shared" si="74"/>
        <v>0</v>
      </c>
      <c r="O116" s="39">
        <f t="shared" si="74"/>
        <v>0</v>
      </c>
      <c r="P116" s="39">
        <f t="shared" si="74"/>
        <v>0</v>
      </c>
      <c r="Q116" s="39">
        <f t="shared" si="74"/>
        <v>0</v>
      </c>
      <c r="R116" s="39">
        <f t="shared" si="74"/>
        <v>0</v>
      </c>
      <c r="S116" s="39">
        <f t="shared" si="74"/>
        <v>0</v>
      </c>
      <c r="T116" s="39">
        <f t="shared" si="74"/>
        <v>0</v>
      </c>
      <c r="U116" s="39">
        <f t="shared" si="74"/>
        <v>0</v>
      </c>
      <c r="V116" s="39">
        <f t="shared" si="74"/>
        <v>0</v>
      </c>
    </row>
    <row r="117" spans="1:22" x14ac:dyDescent="0.25">
      <c r="A117" s="40" t="s">
        <v>162</v>
      </c>
      <c r="B117" s="37" t="s">
        <v>267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:22" x14ac:dyDescent="0.25">
      <c r="A118" s="40" t="s">
        <v>165</v>
      </c>
      <c r="B118" s="37" t="s">
        <v>268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:22" x14ac:dyDescent="0.25">
      <c r="A119" s="40" t="s">
        <v>189</v>
      </c>
      <c r="B119" s="37" t="s">
        <v>269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:22" x14ac:dyDescent="0.25">
      <c r="A120" s="40" t="s">
        <v>191</v>
      </c>
      <c r="B120" s="37" t="s">
        <v>270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</row>
    <row r="121" spans="1:22" x14ac:dyDescent="0.25">
      <c r="A121" s="40" t="s">
        <v>193</v>
      </c>
      <c r="B121" s="37" t="s">
        <v>119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</row>
    <row r="122" spans="1:22" x14ac:dyDescent="0.25">
      <c r="A122" s="44" t="s">
        <v>140</v>
      </c>
      <c r="B122" s="45" t="s">
        <v>271</v>
      </c>
      <c r="C122" s="46">
        <f>SUM(C123,C128,C133,C145)</f>
        <v>0</v>
      </c>
      <c r="D122" s="46">
        <f t="shared" ref="D122:I122" si="75">SUM(D123,D128,D133,D145)</f>
        <v>0</v>
      </c>
      <c r="E122" s="46">
        <f t="shared" si="75"/>
        <v>0</v>
      </c>
      <c r="F122" s="46">
        <f t="shared" si="75"/>
        <v>0</v>
      </c>
      <c r="G122" s="46">
        <f t="shared" si="75"/>
        <v>0</v>
      </c>
      <c r="H122" s="46">
        <f t="shared" si="75"/>
        <v>0</v>
      </c>
      <c r="I122" s="46">
        <f t="shared" si="75"/>
        <v>0</v>
      </c>
      <c r="J122" s="46">
        <f t="shared" ref="J122:V122" si="76">SUM(J123,J128,J133,J145)</f>
        <v>0</v>
      </c>
      <c r="K122" s="46">
        <f t="shared" si="76"/>
        <v>0</v>
      </c>
      <c r="L122" s="46">
        <f t="shared" si="76"/>
        <v>0</v>
      </c>
      <c r="M122" s="46">
        <f t="shared" si="76"/>
        <v>0</v>
      </c>
      <c r="N122" s="46">
        <f t="shared" si="76"/>
        <v>0</v>
      </c>
      <c r="O122" s="46">
        <f t="shared" si="76"/>
        <v>0</v>
      </c>
      <c r="P122" s="46">
        <f t="shared" si="76"/>
        <v>0</v>
      </c>
      <c r="Q122" s="46">
        <f t="shared" si="76"/>
        <v>0</v>
      </c>
      <c r="R122" s="46">
        <f t="shared" si="76"/>
        <v>0</v>
      </c>
      <c r="S122" s="46">
        <f t="shared" si="76"/>
        <v>0</v>
      </c>
      <c r="T122" s="46">
        <f t="shared" si="76"/>
        <v>0</v>
      </c>
      <c r="U122" s="46">
        <f t="shared" si="76"/>
        <v>0</v>
      </c>
      <c r="V122" s="46">
        <f t="shared" si="76"/>
        <v>0</v>
      </c>
    </row>
    <row r="123" spans="1:22" x14ac:dyDescent="0.25">
      <c r="A123" s="40" t="s">
        <v>11</v>
      </c>
      <c r="B123" s="37" t="s">
        <v>272</v>
      </c>
      <c r="C123" s="39">
        <f>SUM(C124,C127)</f>
        <v>0</v>
      </c>
      <c r="D123" s="39">
        <f t="shared" ref="D123:I123" si="77">SUM(D124,D127)</f>
        <v>0</v>
      </c>
      <c r="E123" s="39">
        <f t="shared" si="77"/>
        <v>0</v>
      </c>
      <c r="F123" s="39">
        <f t="shared" si="77"/>
        <v>0</v>
      </c>
      <c r="G123" s="39">
        <f t="shared" si="77"/>
        <v>0</v>
      </c>
      <c r="H123" s="39">
        <f t="shared" si="77"/>
        <v>0</v>
      </c>
      <c r="I123" s="39">
        <f t="shared" si="77"/>
        <v>0</v>
      </c>
      <c r="J123" s="39">
        <f t="shared" ref="J123:V123" si="78">SUM(J124,J127)</f>
        <v>0</v>
      </c>
      <c r="K123" s="39">
        <f t="shared" si="78"/>
        <v>0</v>
      </c>
      <c r="L123" s="39">
        <f t="shared" si="78"/>
        <v>0</v>
      </c>
      <c r="M123" s="39">
        <f t="shared" si="78"/>
        <v>0</v>
      </c>
      <c r="N123" s="39">
        <f t="shared" si="78"/>
        <v>0</v>
      </c>
      <c r="O123" s="39">
        <f t="shared" si="78"/>
        <v>0</v>
      </c>
      <c r="P123" s="39">
        <f t="shared" si="78"/>
        <v>0</v>
      </c>
      <c r="Q123" s="39">
        <f t="shared" si="78"/>
        <v>0</v>
      </c>
      <c r="R123" s="39">
        <f t="shared" si="78"/>
        <v>0</v>
      </c>
      <c r="S123" s="39">
        <f t="shared" si="78"/>
        <v>0</v>
      </c>
      <c r="T123" s="39">
        <f t="shared" si="78"/>
        <v>0</v>
      </c>
      <c r="U123" s="39">
        <f t="shared" si="78"/>
        <v>0</v>
      </c>
      <c r="V123" s="39">
        <f t="shared" si="78"/>
        <v>0</v>
      </c>
    </row>
    <row r="124" spans="1:22" x14ac:dyDescent="0.25">
      <c r="A124" s="40" t="s">
        <v>162</v>
      </c>
      <c r="B124" s="37" t="s">
        <v>273</v>
      </c>
      <c r="C124" s="39">
        <f>SUM(C125:C126)</f>
        <v>0</v>
      </c>
      <c r="D124" s="39">
        <f t="shared" ref="D124:I124" si="79">SUM(D125:D126)</f>
        <v>0</v>
      </c>
      <c r="E124" s="39">
        <f t="shared" si="79"/>
        <v>0</v>
      </c>
      <c r="F124" s="39">
        <f t="shared" si="79"/>
        <v>0</v>
      </c>
      <c r="G124" s="39">
        <f t="shared" si="79"/>
        <v>0</v>
      </c>
      <c r="H124" s="39">
        <f t="shared" si="79"/>
        <v>0</v>
      </c>
      <c r="I124" s="39">
        <f t="shared" si="79"/>
        <v>0</v>
      </c>
      <c r="J124" s="39">
        <f t="shared" ref="J124:V124" si="80">SUM(J125:J126)</f>
        <v>0</v>
      </c>
      <c r="K124" s="39">
        <f t="shared" si="80"/>
        <v>0</v>
      </c>
      <c r="L124" s="39">
        <f t="shared" si="80"/>
        <v>0</v>
      </c>
      <c r="M124" s="39">
        <f t="shared" si="80"/>
        <v>0</v>
      </c>
      <c r="N124" s="39">
        <f t="shared" si="80"/>
        <v>0</v>
      </c>
      <c r="O124" s="39">
        <f t="shared" si="80"/>
        <v>0</v>
      </c>
      <c r="P124" s="39">
        <f t="shared" si="80"/>
        <v>0</v>
      </c>
      <c r="Q124" s="39">
        <f t="shared" si="80"/>
        <v>0</v>
      </c>
      <c r="R124" s="39">
        <f t="shared" si="80"/>
        <v>0</v>
      </c>
      <c r="S124" s="39">
        <f t="shared" si="80"/>
        <v>0</v>
      </c>
      <c r="T124" s="39">
        <f t="shared" si="80"/>
        <v>0</v>
      </c>
      <c r="U124" s="39">
        <f t="shared" si="80"/>
        <v>0</v>
      </c>
      <c r="V124" s="39">
        <f t="shared" si="80"/>
        <v>0</v>
      </c>
    </row>
    <row r="125" spans="1:22" x14ac:dyDescent="0.25">
      <c r="A125" s="40" t="s">
        <v>134</v>
      </c>
      <c r="B125" s="37" t="s">
        <v>224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x14ac:dyDescent="0.25">
      <c r="A126" s="40" t="s">
        <v>134</v>
      </c>
      <c r="B126" s="37" t="s">
        <v>225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</row>
    <row r="127" spans="1:22" x14ac:dyDescent="0.25">
      <c r="A127" s="40" t="s">
        <v>165</v>
      </c>
      <c r="B127" s="37" t="s">
        <v>119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</row>
    <row r="128" spans="1:22" x14ac:dyDescent="0.25">
      <c r="A128" s="40" t="s">
        <v>13</v>
      </c>
      <c r="B128" s="37" t="s">
        <v>274</v>
      </c>
      <c r="C128" s="39">
        <f>SUM(C129,C132)</f>
        <v>0</v>
      </c>
      <c r="D128" s="39">
        <f t="shared" ref="D128:I128" si="81">SUM(D129,D132)</f>
        <v>0</v>
      </c>
      <c r="E128" s="39">
        <f t="shared" si="81"/>
        <v>0</v>
      </c>
      <c r="F128" s="39">
        <f t="shared" si="81"/>
        <v>0</v>
      </c>
      <c r="G128" s="39">
        <f t="shared" si="81"/>
        <v>0</v>
      </c>
      <c r="H128" s="39">
        <f t="shared" si="81"/>
        <v>0</v>
      </c>
      <c r="I128" s="39">
        <f t="shared" si="81"/>
        <v>0</v>
      </c>
      <c r="J128" s="39">
        <f t="shared" ref="J128:V128" si="82">SUM(J129,J132)</f>
        <v>0</v>
      </c>
      <c r="K128" s="39">
        <f t="shared" si="82"/>
        <v>0</v>
      </c>
      <c r="L128" s="39">
        <f t="shared" si="82"/>
        <v>0</v>
      </c>
      <c r="M128" s="39">
        <f t="shared" si="82"/>
        <v>0</v>
      </c>
      <c r="N128" s="39">
        <f t="shared" si="82"/>
        <v>0</v>
      </c>
      <c r="O128" s="39">
        <f t="shared" si="82"/>
        <v>0</v>
      </c>
      <c r="P128" s="39">
        <f t="shared" si="82"/>
        <v>0</v>
      </c>
      <c r="Q128" s="39">
        <f t="shared" si="82"/>
        <v>0</v>
      </c>
      <c r="R128" s="39">
        <f t="shared" si="82"/>
        <v>0</v>
      </c>
      <c r="S128" s="39">
        <f t="shared" si="82"/>
        <v>0</v>
      </c>
      <c r="T128" s="39">
        <f t="shared" si="82"/>
        <v>0</v>
      </c>
      <c r="U128" s="39">
        <f t="shared" si="82"/>
        <v>0</v>
      </c>
      <c r="V128" s="39">
        <f t="shared" si="82"/>
        <v>0</v>
      </c>
    </row>
    <row r="129" spans="1:22" x14ac:dyDescent="0.25">
      <c r="A129" s="40" t="s">
        <v>162</v>
      </c>
      <c r="B129" s="37" t="s">
        <v>273</v>
      </c>
      <c r="C129" s="39">
        <f>SUM(C130:C131)</f>
        <v>0</v>
      </c>
      <c r="D129" s="39">
        <f t="shared" ref="D129:I129" si="83">SUM(D130:D131)</f>
        <v>0</v>
      </c>
      <c r="E129" s="39">
        <f t="shared" si="83"/>
        <v>0</v>
      </c>
      <c r="F129" s="39">
        <f t="shared" si="83"/>
        <v>0</v>
      </c>
      <c r="G129" s="39">
        <f t="shared" si="83"/>
        <v>0</v>
      </c>
      <c r="H129" s="39">
        <f t="shared" si="83"/>
        <v>0</v>
      </c>
      <c r="I129" s="39">
        <f t="shared" si="83"/>
        <v>0</v>
      </c>
      <c r="J129" s="39">
        <f t="shared" ref="J129:V129" si="84">SUM(J130:J131)</f>
        <v>0</v>
      </c>
      <c r="K129" s="39">
        <f t="shared" si="84"/>
        <v>0</v>
      </c>
      <c r="L129" s="39">
        <f t="shared" si="84"/>
        <v>0</v>
      </c>
      <c r="M129" s="39">
        <f t="shared" si="84"/>
        <v>0</v>
      </c>
      <c r="N129" s="39">
        <f t="shared" si="84"/>
        <v>0</v>
      </c>
      <c r="O129" s="39">
        <f t="shared" si="84"/>
        <v>0</v>
      </c>
      <c r="P129" s="39">
        <f t="shared" si="84"/>
        <v>0</v>
      </c>
      <c r="Q129" s="39">
        <f t="shared" si="84"/>
        <v>0</v>
      </c>
      <c r="R129" s="39">
        <f t="shared" si="84"/>
        <v>0</v>
      </c>
      <c r="S129" s="39">
        <f t="shared" si="84"/>
        <v>0</v>
      </c>
      <c r="T129" s="39">
        <f t="shared" si="84"/>
        <v>0</v>
      </c>
      <c r="U129" s="39">
        <f t="shared" si="84"/>
        <v>0</v>
      </c>
      <c r="V129" s="39">
        <f t="shared" si="84"/>
        <v>0</v>
      </c>
    </row>
    <row r="130" spans="1:22" x14ac:dyDescent="0.25">
      <c r="A130" s="40" t="s">
        <v>134</v>
      </c>
      <c r="B130" s="37" t="s">
        <v>224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x14ac:dyDescent="0.25">
      <c r="A131" s="40" t="s">
        <v>134</v>
      </c>
      <c r="B131" s="37" t="s">
        <v>225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22" x14ac:dyDescent="0.25">
      <c r="A132" s="40" t="s">
        <v>165</v>
      </c>
      <c r="B132" s="37" t="s">
        <v>119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</row>
    <row r="133" spans="1:22" x14ac:dyDescent="0.25">
      <c r="A133" s="40" t="s">
        <v>18</v>
      </c>
      <c r="B133" s="37" t="s">
        <v>275</v>
      </c>
      <c r="C133" s="39">
        <f>SUM(C134:C137,C140:C144)</f>
        <v>0</v>
      </c>
      <c r="D133" s="39">
        <f t="shared" ref="D133:I133" si="85">SUM(D134:D137,D140:D144)</f>
        <v>0</v>
      </c>
      <c r="E133" s="39">
        <f t="shared" si="85"/>
        <v>0</v>
      </c>
      <c r="F133" s="39">
        <f t="shared" si="85"/>
        <v>0</v>
      </c>
      <c r="G133" s="39">
        <f t="shared" si="85"/>
        <v>0</v>
      </c>
      <c r="H133" s="39">
        <f t="shared" si="85"/>
        <v>0</v>
      </c>
      <c r="I133" s="39">
        <f t="shared" si="85"/>
        <v>0</v>
      </c>
      <c r="J133" s="39">
        <f t="shared" ref="J133:V133" si="86">SUM(J134:J137,J140:J144)</f>
        <v>0</v>
      </c>
      <c r="K133" s="39">
        <f t="shared" si="86"/>
        <v>0</v>
      </c>
      <c r="L133" s="39">
        <f t="shared" si="86"/>
        <v>0</v>
      </c>
      <c r="M133" s="39">
        <f t="shared" si="86"/>
        <v>0</v>
      </c>
      <c r="N133" s="39">
        <f t="shared" si="86"/>
        <v>0</v>
      </c>
      <c r="O133" s="39">
        <f t="shared" si="86"/>
        <v>0</v>
      </c>
      <c r="P133" s="39">
        <f t="shared" si="86"/>
        <v>0</v>
      </c>
      <c r="Q133" s="39">
        <f t="shared" si="86"/>
        <v>0</v>
      </c>
      <c r="R133" s="39">
        <f t="shared" si="86"/>
        <v>0</v>
      </c>
      <c r="S133" s="39">
        <f t="shared" si="86"/>
        <v>0</v>
      </c>
      <c r="T133" s="39">
        <f t="shared" si="86"/>
        <v>0</v>
      </c>
      <c r="U133" s="39">
        <f t="shared" si="86"/>
        <v>0</v>
      </c>
      <c r="V133" s="39">
        <f t="shared" si="86"/>
        <v>0</v>
      </c>
    </row>
    <row r="134" spans="1:22" x14ac:dyDescent="0.25">
      <c r="A134" s="40" t="s">
        <v>162</v>
      </c>
      <c r="B134" s="37" t="s">
        <v>267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</row>
    <row r="135" spans="1:22" x14ac:dyDescent="0.25">
      <c r="A135" s="40" t="s">
        <v>165</v>
      </c>
      <c r="B135" s="37" t="s">
        <v>268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</row>
    <row r="136" spans="1:22" x14ac:dyDescent="0.25">
      <c r="A136" s="40" t="s">
        <v>189</v>
      </c>
      <c r="B136" s="37" t="s">
        <v>269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</row>
    <row r="137" spans="1:22" x14ac:dyDescent="0.25">
      <c r="A137" s="40" t="s">
        <v>191</v>
      </c>
      <c r="B137" s="37" t="s">
        <v>273</v>
      </c>
      <c r="C137" s="39">
        <f>SUM(C138:C139)</f>
        <v>0</v>
      </c>
      <c r="D137" s="39">
        <f t="shared" ref="D137:I137" si="87">SUM(D138:D139)</f>
        <v>0</v>
      </c>
      <c r="E137" s="39">
        <f t="shared" si="87"/>
        <v>0</v>
      </c>
      <c r="F137" s="39">
        <f t="shared" si="87"/>
        <v>0</v>
      </c>
      <c r="G137" s="39">
        <f t="shared" si="87"/>
        <v>0</v>
      </c>
      <c r="H137" s="39">
        <f t="shared" si="87"/>
        <v>0</v>
      </c>
      <c r="I137" s="39">
        <f t="shared" si="87"/>
        <v>0</v>
      </c>
      <c r="J137" s="39">
        <f t="shared" ref="J137:V137" si="88">SUM(J138:J139)</f>
        <v>0</v>
      </c>
      <c r="K137" s="39">
        <f t="shared" si="88"/>
        <v>0</v>
      </c>
      <c r="L137" s="39">
        <f t="shared" si="88"/>
        <v>0</v>
      </c>
      <c r="M137" s="39">
        <f t="shared" si="88"/>
        <v>0</v>
      </c>
      <c r="N137" s="39">
        <f t="shared" si="88"/>
        <v>0</v>
      </c>
      <c r="O137" s="39">
        <f t="shared" si="88"/>
        <v>0</v>
      </c>
      <c r="P137" s="39">
        <f t="shared" si="88"/>
        <v>0</v>
      </c>
      <c r="Q137" s="39">
        <f t="shared" si="88"/>
        <v>0</v>
      </c>
      <c r="R137" s="39">
        <f t="shared" si="88"/>
        <v>0</v>
      </c>
      <c r="S137" s="39">
        <f t="shared" si="88"/>
        <v>0</v>
      </c>
      <c r="T137" s="39">
        <f t="shared" si="88"/>
        <v>0</v>
      </c>
      <c r="U137" s="39">
        <f t="shared" si="88"/>
        <v>0</v>
      </c>
      <c r="V137" s="39">
        <f t="shared" si="88"/>
        <v>0</v>
      </c>
    </row>
    <row r="138" spans="1:22" x14ac:dyDescent="0.25">
      <c r="A138" s="40" t="s">
        <v>134</v>
      </c>
      <c r="B138" s="37" t="s">
        <v>224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</row>
    <row r="139" spans="1:22" x14ac:dyDescent="0.25">
      <c r="A139" s="40" t="s">
        <v>134</v>
      </c>
      <c r="B139" s="37" t="s">
        <v>225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</row>
    <row r="140" spans="1:22" x14ac:dyDescent="0.25">
      <c r="A140" s="40" t="s">
        <v>193</v>
      </c>
      <c r="B140" s="37" t="s">
        <v>276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</row>
    <row r="141" spans="1:22" x14ac:dyDescent="0.25">
      <c r="A141" s="40" t="s">
        <v>277</v>
      </c>
      <c r="B141" s="37" t="s">
        <v>270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</row>
    <row r="142" spans="1:22" x14ac:dyDescent="0.25">
      <c r="A142" s="40" t="s">
        <v>278</v>
      </c>
      <c r="B142" s="37" t="s">
        <v>228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</row>
    <row r="143" spans="1:22" x14ac:dyDescent="0.25">
      <c r="A143" s="40" t="s">
        <v>279</v>
      </c>
      <c r="B143" s="37" t="s">
        <v>280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</row>
    <row r="144" spans="1:22" x14ac:dyDescent="0.25">
      <c r="A144" s="40" t="s">
        <v>281</v>
      </c>
      <c r="B144" s="37" t="s">
        <v>119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</row>
    <row r="145" spans="1:22" x14ac:dyDescent="0.25">
      <c r="A145" s="40" t="s">
        <v>102</v>
      </c>
      <c r="B145" s="37" t="s">
        <v>282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</row>
    <row r="146" spans="1:22" x14ac:dyDescent="0.25">
      <c r="A146" s="44" t="s">
        <v>142</v>
      </c>
      <c r="B146" s="45" t="s">
        <v>283</v>
      </c>
      <c r="C146" s="46">
        <f>SUM(C147:C148)</f>
        <v>0</v>
      </c>
      <c r="D146" s="46">
        <f t="shared" ref="D146:I146" si="89">SUM(D147:D148)</f>
        <v>0</v>
      </c>
      <c r="E146" s="46">
        <f t="shared" si="89"/>
        <v>0</v>
      </c>
      <c r="F146" s="46">
        <f t="shared" si="89"/>
        <v>0</v>
      </c>
      <c r="G146" s="46">
        <f t="shared" si="89"/>
        <v>0</v>
      </c>
      <c r="H146" s="46">
        <f t="shared" si="89"/>
        <v>0</v>
      </c>
      <c r="I146" s="46">
        <f t="shared" si="89"/>
        <v>0</v>
      </c>
      <c r="J146" s="46">
        <f t="shared" ref="J146:V146" si="90">SUM(J147:J148)</f>
        <v>0</v>
      </c>
      <c r="K146" s="46">
        <f t="shared" si="90"/>
        <v>0</v>
      </c>
      <c r="L146" s="46">
        <f t="shared" si="90"/>
        <v>0</v>
      </c>
      <c r="M146" s="46">
        <f t="shared" si="90"/>
        <v>0</v>
      </c>
      <c r="N146" s="46">
        <f t="shared" si="90"/>
        <v>0</v>
      </c>
      <c r="O146" s="46">
        <f t="shared" si="90"/>
        <v>0</v>
      </c>
      <c r="P146" s="46">
        <f t="shared" si="90"/>
        <v>0</v>
      </c>
      <c r="Q146" s="46">
        <f t="shared" si="90"/>
        <v>0</v>
      </c>
      <c r="R146" s="46">
        <f t="shared" si="90"/>
        <v>0</v>
      </c>
      <c r="S146" s="46">
        <f t="shared" si="90"/>
        <v>0</v>
      </c>
      <c r="T146" s="46">
        <f t="shared" si="90"/>
        <v>0</v>
      </c>
      <c r="U146" s="46">
        <f t="shared" si="90"/>
        <v>0</v>
      </c>
      <c r="V146" s="46">
        <f t="shared" si="90"/>
        <v>0</v>
      </c>
    </row>
    <row r="147" spans="1:22" x14ac:dyDescent="0.25">
      <c r="A147" s="40" t="s">
        <v>11</v>
      </c>
      <c r="B147" s="37" t="s">
        <v>284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</row>
    <row r="148" spans="1:22" x14ac:dyDescent="0.25">
      <c r="A148" s="40" t="s">
        <v>13</v>
      </c>
      <c r="B148" s="37" t="s">
        <v>212</v>
      </c>
      <c r="C148" s="39">
        <f>SUM(C149:C150)</f>
        <v>0</v>
      </c>
      <c r="D148" s="39">
        <f t="shared" ref="D148:I148" si="91">SUM(D149:D150)</f>
        <v>0</v>
      </c>
      <c r="E148" s="39">
        <f t="shared" si="91"/>
        <v>0</v>
      </c>
      <c r="F148" s="39">
        <f t="shared" si="91"/>
        <v>0</v>
      </c>
      <c r="G148" s="39">
        <f t="shared" si="91"/>
        <v>0</v>
      </c>
      <c r="H148" s="39">
        <f t="shared" si="91"/>
        <v>0</v>
      </c>
      <c r="I148" s="39">
        <f t="shared" si="91"/>
        <v>0</v>
      </c>
      <c r="J148" s="39">
        <f t="shared" ref="J148:V148" si="92">SUM(J149:J150)</f>
        <v>0</v>
      </c>
      <c r="K148" s="39">
        <f t="shared" si="92"/>
        <v>0</v>
      </c>
      <c r="L148" s="39">
        <f t="shared" si="92"/>
        <v>0</v>
      </c>
      <c r="M148" s="39">
        <f t="shared" si="92"/>
        <v>0</v>
      </c>
      <c r="N148" s="39">
        <f t="shared" si="92"/>
        <v>0</v>
      </c>
      <c r="O148" s="39">
        <f t="shared" si="92"/>
        <v>0</v>
      </c>
      <c r="P148" s="39">
        <f t="shared" si="92"/>
        <v>0</v>
      </c>
      <c r="Q148" s="39">
        <f t="shared" si="92"/>
        <v>0</v>
      </c>
      <c r="R148" s="39">
        <f t="shared" si="92"/>
        <v>0</v>
      </c>
      <c r="S148" s="39">
        <f t="shared" si="92"/>
        <v>0</v>
      </c>
      <c r="T148" s="39">
        <f t="shared" si="92"/>
        <v>0</v>
      </c>
      <c r="U148" s="39">
        <f t="shared" si="92"/>
        <v>0</v>
      </c>
      <c r="V148" s="39">
        <f t="shared" si="92"/>
        <v>0</v>
      </c>
    </row>
    <row r="149" spans="1:22" x14ac:dyDescent="0.25">
      <c r="A149" s="40" t="s">
        <v>134</v>
      </c>
      <c r="B149" s="37" t="s">
        <v>261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</row>
    <row r="150" spans="1:22" x14ac:dyDescent="0.25">
      <c r="A150" s="40" t="s">
        <v>134</v>
      </c>
      <c r="B150" s="37" t="s">
        <v>262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</row>
    <row r="151" spans="1:22" x14ac:dyDescent="0.25">
      <c r="A151" s="34"/>
      <c r="B151" s="42" t="s">
        <v>76</v>
      </c>
      <c r="C151" s="43">
        <f>C92+C104</f>
        <v>0</v>
      </c>
      <c r="D151" s="43">
        <f t="shared" ref="D151:I151" si="93">D92+D104</f>
        <v>0</v>
      </c>
      <c r="E151" s="43">
        <f t="shared" si="93"/>
        <v>0</v>
      </c>
      <c r="F151" s="43">
        <f t="shared" si="93"/>
        <v>0</v>
      </c>
      <c r="G151" s="43">
        <f t="shared" si="93"/>
        <v>0</v>
      </c>
      <c r="H151" s="43">
        <f t="shared" si="93"/>
        <v>0</v>
      </c>
      <c r="I151" s="43">
        <f t="shared" si="93"/>
        <v>0</v>
      </c>
      <c r="J151" s="43">
        <f t="shared" ref="J151:V151" si="94">J92+J104</f>
        <v>0</v>
      </c>
      <c r="K151" s="43">
        <f t="shared" si="94"/>
        <v>0</v>
      </c>
      <c r="L151" s="43">
        <f t="shared" si="94"/>
        <v>0</v>
      </c>
      <c r="M151" s="43">
        <f t="shared" si="94"/>
        <v>0</v>
      </c>
      <c r="N151" s="43">
        <f t="shared" si="94"/>
        <v>0</v>
      </c>
      <c r="O151" s="43">
        <f t="shared" si="94"/>
        <v>0</v>
      </c>
      <c r="P151" s="43">
        <f t="shared" si="94"/>
        <v>0</v>
      </c>
      <c r="Q151" s="43">
        <f t="shared" si="94"/>
        <v>0</v>
      </c>
      <c r="R151" s="43">
        <f t="shared" si="94"/>
        <v>0</v>
      </c>
      <c r="S151" s="43">
        <f t="shared" si="94"/>
        <v>0</v>
      </c>
      <c r="T151" s="43">
        <f t="shared" si="94"/>
        <v>0</v>
      </c>
      <c r="U151" s="43">
        <f t="shared" si="94"/>
        <v>0</v>
      </c>
      <c r="V151" s="43">
        <f t="shared" si="94"/>
        <v>0</v>
      </c>
    </row>
    <row r="153" spans="1:22" x14ac:dyDescent="0.25">
      <c r="C153" s="8">
        <f>C151-C90</f>
        <v>0</v>
      </c>
      <c r="D153" s="8">
        <f>D151-D90</f>
        <v>0</v>
      </c>
      <c r="E153" s="8">
        <f t="shared" ref="E153:J153" si="95">E151-E90</f>
        <v>0</v>
      </c>
      <c r="F153" s="8">
        <f t="shared" si="95"/>
        <v>0</v>
      </c>
      <c r="G153" s="8">
        <f t="shared" si="95"/>
        <v>0</v>
      </c>
      <c r="H153" s="8">
        <f t="shared" si="95"/>
        <v>0</v>
      </c>
      <c r="I153" s="8">
        <f t="shared" si="95"/>
        <v>0</v>
      </c>
      <c r="J153" s="8">
        <f t="shared" si="95"/>
        <v>0</v>
      </c>
      <c r="K153" s="8">
        <f t="shared" ref="K153:V153" si="96">K151-K90</f>
        <v>0</v>
      </c>
      <c r="L153" s="8">
        <f t="shared" si="96"/>
        <v>0</v>
      </c>
      <c r="M153" s="8">
        <f t="shared" si="96"/>
        <v>0</v>
      </c>
      <c r="N153" s="8">
        <f t="shared" si="96"/>
        <v>0</v>
      </c>
      <c r="O153" s="8">
        <f t="shared" si="96"/>
        <v>0</v>
      </c>
      <c r="P153" s="8">
        <f t="shared" si="96"/>
        <v>0</v>
      </c>
      <c r="Q153" s="8">
        <f t="shared" si="96"/>
        <v>0</v>
      </c>
      <c r="R153" s="8">
        <f t="shared" si="96"/>
        <v>0</v>
      </c>
      <c r="S153" s="8">
        <f t="shared" si="96"/>
        <v>0</v>
      </c>
      <c r="T153" s="8">
        <f t="shared" si="96"/>
        <v>0</v>
      </c>
      <c r="U153" s="8">
        <f t="shared" si="96"/>
        <v>0</v>
      </c>
      <c r="V153" s="8">
        <f t="shared" si="96"/>
        <v>0</v>
      </c>
    </row>
    <row r="156" spans="1:22" s="9" customFormat="1" x14ac:dyDescent="0.25">
      <c r="A156"/>
      <c r="B156"/>
      <c r="C156"/>
      <c r="D156"/>
      <c r="E156"/>
      <c r="F156"/>
      <c r="G156"/>
      <c r="H156"/>
    </row>
  </sheetData>
  <sheetProtection algorithmName="SHA-512" hashValue="dBCcaRIyle06W5balPtRTK4nZ65+bFxLgO1iVDeaMurO84BZZDISKp73mSv0asvyiIkdDx+vs474TlbrSJ+1hA==" saltValue="e15JMrKEsZhAyVuydKywd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X57"/>
  <sheetViews>
    <sheetView showGridLines="0" zoomScaleNormal="10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3.5703125" bestFit="1" customWidth="1"/>
    <col min="2" max="2" width="100.85546875" bestFit="1" customWidth="1"/>
    <col min="3" max="22" width="12.85546875" customWidth="1"/>
    <col min="24" max="24" width="0" hidden="1" customWidth="1"/>
  </cols>
  <sheetData>
    <row r="1" spans="1:24" x14ac:dyDescent="0.25">
      <c r="A1" s="28"/>
      <c r="B1" s="29" t="s">
        <v>64</v>
      </c>
      <c r="C1" s="30" t="s">
        <v>45</v>
      </c>
      <c r="D1" s="30" t="s">
        <v>46</v>
      </c>
      <c r="E1" s="30" t="s">
        <v>47</v>
      </c>
      <c r="F1" s="30" t="s">
        <v>48</v>
      </c>
      <c r="G1" s="30" t="s">
        <v>49</v>
      </c>
      <c r="H1" s="30" t="s">
        <v>50</v>
      </c>
      <c r="I1" s="30" t="s">
        <v>51</v>
      </c>
      <c r="J1" s="30" t="s">
        <v>52</v>
      </c>
      <c r="K1" s="30" t="s">
        <v>53</v>
      </c>
      <c r="L1" s="30" t="s">
        <v>54</v>
      </c>
      <c r="M1" s="30" t="s">
        <v>55</v>
      </c>
      <c r="N1" s="30" t="s">
        <v>56</v>
      </c>
      <c r="O1" s="30" t="s">
        <v>124</v>
      </c>
      <c r="P1" s="30" t="s">
        <v>125</v>
      </c>
      <c r="Q1" s="30" t="s">
        <v>126</v>
      </c>
      <c r="R1" s="30" t="s">
        <v>127</v>
      </c>
      <c r="S1" s="30" t="s">
        <v>128</v>
      </c>
      <c r="T1" s="30" t="s">
        <v>129</v>
      </c>
      <c r="U1" s="30" t="s">
        <v>130</v>
      </c>
      <c r="V1" s="30" t="s">
        <v>131</v>
      </c>
      <c r="X1">
        <v>365</v>
      </c>
    </row>
    <row r="2" spans="1:24" x14ac:dyDescent="0.25">
      <c r="A2" s="31"/>
      <c r="B2" s="32" t="s">
        <v>285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4" s="9" customFormat="1" x14ac:dyDescent="0.25">
      <c r="A3" s="34" t="s">
        <v>78</v>
      </c>
      <c r="B3" s="35" t="s">
        <v>77</v>
      </c>
      <c r="C3" s="47">
        <f t="shared" ref="C3:H3" si="0">C4+C5</f>
        <v>0</v>
      </c>
      <c r="D3" s="47">
        <f t="shared" si="0"/>
        <v>0</v>
      </c>
      <c r="E3" s="47">
        <f t="shared" si="0"/>
        <v>0</v>
      </c>
      <c r="F3" s="47">
        <f t="shared" si="0"/>
        <v>0</v>
      </c>
      <c r="G3" s="47">
        <f t="shared" si="0"/>
        <v>0</v>
      </c>
      <c r="H3" s="47">
        <f t="shared" si="0"/>
        <v>0</v>
      </c>
      <c r="I3" s="47">
        <f t="shared" ref="I3:V3" si="1">I4+I5</f>
        <v>0</v>
      </c>
      <c r="J3" s="47">
        <f t="shared" si="1"/>
        <v>0</v>
      </c>
      <c r="K3" s="47">
        <f t="shared" si="1"/>
        <v>0</v>
      </c>
      <c r="L3" s="47">
        <f t="shared" si="1"/>
        <v>0</v>
      </c>
      <c r="M3" s="47">
        <f t="shared" si="1"/>
        <v>0</v>
      </c>
      <c r="N3" s="47">
        <f t="shared" si="1"/>
        <v>0</v>
      </c>
      <c r="O3" s="47">
        <f t="shared" si="1"/>
        <v>0</v>
      </c>
      <c r="P3" s="47">
        <f t="shared" si="1"/>
        <v>0</v>
      </c>
      <c r="Q3" s="47">
        <f t="shared" si="1"/>
        <v>0</v>
      </c>
      <c r="R3" s="47">
        <f t="shared" si="1"/>
        <v>0</v>
      </c>
      <c r="S3" s="47">
        <f t="shared" si="1"/>
        <v>0</v>
      </c>
      <c r="T3" s="47">
        <f t="shared" si="1"/>
        <v>0</v>
      </c>
      <c r="U3" s="47">
        <f t="shared" si="1"/>
        <v>0</v>
      </c>
      <c r="V3" s="47">
        <f t="shared" si="1"/>
        <v>0</v>
      </c>
    </row>
    <row r="4" spans="1:24" s="9" customFormat="1" x14ac:dyDescent="0.25">
      <c r="A4" s="40" t="s">
        <v>136</v>
      </c>
      <c r="B4" s="37" t="s">
        <v>286</v>
      </c>
      <c r="C4" s="39">
        <f>'RZiS porównawczy'!C53</f>
        <v>0</v>
      </c>
      <c r="D4" s="39">
        <f>'RZiS porównawczy'!D53</f>
        <v>0</v>
      </c>
      <c r="E4" s="39">
        <f>'RZiS porównawczy'!E53</f>
        <v>0</v>
      </c>
      <c r="F4" s="39">
        <f>'RZiS porównawczy'!F53</f>
        <v>0</v>
      </c>
      <c r="G4" s="39">
        <f>'RZiS porównawczy'!G53</f>
        <v>0</v>
      </c>
      <c r="H4" s="39">
        <f>'RZiS porównawczy'!H53</f>
        <v>0</v>
      </c>
      <c r="I4" s="39">
        <f>'RZiS porównawczy'!I53</f>
        <v>0</v>
      </c>
      <c r="J4" s="39">
        <f>'RZiS porównawczy'!J53</f>
        <v>0</v>
      </c>
      <c r="K4" s="39">
        <f>'RZiS porównawczy'!K53</f>
        <v>0</v>
      </c>
      <c r="L4" s="39">
        <f>'RZiS porównawczy'!L53</f>
        <v>0</v>
      </c>
      <c r="M4" s="39">
        <f>'RZiS porównawczy'!M53</f>
        <v>0</v>
      </c>
      <c r="N4" s="39">
        <f>'RZiS porównawczy'!N53</f>
        <v>0</v>
      </c>
      <c r="O4" s="39">
        <f>'RZiS porównawczy'!O53</f>
        <v>0</v>
      </c>
      <c r="P4" s="39">
        <f>'RZiS porównawczy'!P53</f>
        <v>0</v>
      </c>
      <c r="Q4" s="39">
        <f>'RZiS porównawczy'!Q53</f>
        <v>0</v>
      </c>
      <c r="R4" s="39">
        <f>'RZiS porównawczy'!R53</f>
        <v>0</v>
      </c>
      <c r="S4" s="39">
        <f>'RZiS porównawczy'!S53</f>
        <v>0</v>
      </c>
      <c r="T4" s="39">
        <f>'RZiS porównawczy'!T53</f>
        <v>0</v>
      </c>
      <c r="U4" s="39">
        <f>'RZiS porównawczy'!U53</f>
        <v>0</v>
      </c>
      <c r="V4" s="39">
        <f>'RZiS porównawczy'!V53</f>
        <v>0</v>
      </c>
    </row>
    <row r="5" spans="1:24" s="9" customFormat="1" x14ac:dyDescent="0.25">
      <c r="A5" s="40" t="s">
        <v>138</v>
      </c>
      <c r="B5" s="37" t="s">
        <v>287</v>
      </c>
      <c r="C5" s="39">
        <f t="shared" ref="C5:H5" si="2">SUM(C6:C15)</f>
        <v>0</v>
      </c>
      <c r="D5" s="39">
        <f t="shared" si="2"/>
        <v>0</v>
      </c>
      <c r="E5" s="39">
        <f t="shared" si="2"/>
        <v>0</v>
      </c>
      <c r="F5" s="39">
        <f t="shared" si="2"/>
        <v>0</v>
      </c>
      <c r="G5" s="39">
        <f t="shared" si="2"/>
        <v>0</v>
      </c>
      <c r="H5" s="39">
        <f t="shared" si="2"/>
        <v>0</v>
      </c>
      <c r="I5" s="39">
        <f t="shared" ref="I5:V5" si="3">SUM(I6:I15)</f>
        <v>0</v>
      </c>
      <c r="J5" s="39">
        <f t="shared" si="3"/>
        <v>0</v>
      </c>
      <c r="K5" s="39">
        <f t="shared" si="3"/>
        <v>0</v>
      </c>
      <c r="L5" s="39">
        <f t="shared" si="3"/>
        <v>0</v>
      </c>
      <c r="M5" s="39">
        <f t="shared" si="3"/>
        <v>0</v>
      </c>
      <c r="N5" s="39">
        <f t="shared" si="3"/>
        <v>0</v>
      </c>
      <c r="O5" s="39">
        <f t="shared" si="3"/>
        <v>0</v>
      </c>
      <c r="P5" s="39">
        <f t="shared" si="3"/>
        <v>0</v>
      </c>
      <c r="Q5" s="39">
        <f t="shared" si="3"/>
        <v>0</v>
      </c>
      <c r="R5" s="39">
        <f t="shared" si="3"/>
        <v>0</v>
      </c>
      <c r="S5" s="39">
        <f t="shared" si="3"/>
        <v>0</v>
      </c>
      <c r="T5" s="39">
        <f t="shared" si="3"/>
        <v>0</v>
      </c>
      <c r="U5" s="39">
        <f t="shared" si="3"/>
        <v>0</v>
      </c>
      <c r="V5" s="39">
        <f t="shared" si="3"/>
        <v>0</v>
      </c>
    </row>
    <row r="6" spans="1:24" s="9" customFormat="1" x14ac:dyDescent="0.25">
      <c r="A6" s="40" t="s">
        <v>11</v>
      </c>
      <c r="B6" s="37" t="s">
        <v>58</v>
      </c>
      <c r="C6" s="39">
        <f>'RZiS porównawczy'!C10</f>
        <v>0</v>
      </c>
      <c r="D6" s="39">
        <f>'RZiS porównawczy'!D10</f>
        <v>0</v>
      </c>
      <c r="E6" s="39">
        <f>'RZiS porównawczy'!E10</f>
        <v>0</v>
      </c>
      <c r="F6" s="39">
        <f>'RZiS porównawczy'!F10</f>
        <v>0</v>
      </c>
      <c r="G6" s="39">
        <f>'RZiS porównawczy'!G10</f>
        <v>0</v>
      </c>
      <c r="H6" s="39">
        <f>'RZiS porównawczy'!H10</f>
        <v>0</v>
      </c>
      <c r="I6" s="39">
        <f>'RZiS porównawczy'!I10</f>
        <v>0</v>
      </c>
      <c r="J6" s="39">
        <f>'RZiS porównawczy'!J10</f>
        <v>0</v>
      </c>
      <c r="K6" s="39">
        <f>'RZiS porównawczy'!K10</f>
        <v>0</v>
      </c>
      <c r="L6" s="39">
        <f>'RZiS porównawczy'!L10</f>
        <v>0</v>
      </c>
      <c r="M6" s="39">
        <f>'RZiS porównawczy'!M10</f>
        <v>0</v>
      </c>
      <c r="N6" s="39">
        <f>'RZiS porównawczy'!N10</f>
        <v>0</v>
      </c>
      <c r="O6" s="39">
        <f>'RZiS porównawczy'!O10</f>
        <v>0</v>
      </c>
      <c r="P6" s="39">
        <f>'RZiS porównawczy'!P10</f>
        <v>0</v>
      </c>
      <c r="Q6" s="39">
        <f>'RZiS porównawczy'!Q10</f>
        <v>0</v>
      </c>
      <c r="R6" s="39">
        <f>'RZiS porównawczy'!R10</f>
        <v>0</v>
      </c>
      <c r="S6" s="39">
        <f>'RZiS porównawczy'!S10</f>
        <v>0</v>
      </c>
      <c r="T6" s="39">
        <f>'RZiS porównawczy'!T10</f>
        <v>0</v>
      </c>
      <c r="U6" s="39">
        <f>'RZiS porównawczy'!U10</f>
        <v>0</v>
      </c>
      <c r="V6" s="39">
        <f>'RZiS porównawczy'!V10</f>
        <v>0</v>
      </c>
    </row>
    <row r="7" spans="1:24" s="9" customFormat="1" x14ac:dyDescent="0.25">
      <c r="A7" s="40" t="s">
        <v>13</v>
      </c>
      <c r="B7" s="37" t="s">
        <v>288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4" s="9" customFormat="1" x14ac:dyDescent="0.25">
      <c r="A8" s="40" t="s">
        <v>18</v>
      </c>
      <c r="B8" s="37" t="s">
        <v>289</v>
      </c>
      <c r="C8" s="39">
        <f>'RZiS porównawczy'!C44</f>
        <v>0</v>
      </c>
      <c r="D8" s="39">
        <f>'RZiS porównawczy'!D44</f>
        <v>0</v>
      </c>
      <c r="E8" s="39">
        <f>'RZiS porównawczy'!E44</f>
        <v>0</v>
      </c>
      <c r="F8" s="39">
        <f>'RZiS porównawczy'!F44</f>
        <v>0</v>
      </c>
      <c r="G8" s="39">
        <f>'RZiS porównawczy'!G44</f>
        <v>0</v>
      </c>
      <c r="H8" s="39">
        <f>'RZiS porównawczy'!H44</f>
        <v>0</v>
      </c>
      <c r="I8" s="39">
        <f>'RZiS porównawczy'!I44</f>
        <v>0</v>
      </c>
      <c r="J8" s="39">
        <f>'RZiS porównawczy'!J44</f>
        <v>0</v>
      </c>
      <c r="K8" s="39">
        <f>'RZiS porównawczy'!K44</f>
        <v>0</v>
      </c>
      <c r="L8" s="39">
        <f>'RZiS porównawczy'!L44</f>
        <v>0</v>
      </c>
      <c r="M8" s="39">
        <f>'RZiS porównawczy'!M44</f>
        <v>0</v>
      </c>
      <c r="N8" s="39">
        <f>'RZiS porównawczy'!N44</f>
        <v>0</v>
      </c>
      <c r="O8" s="39">
        <f>'RZiS porównawczy'!O44</f>
        <v>0</v>
      </c>
      <c r="P8" s="39">
        <f>'RZiS porównawczy'!P44</f>
        <v>0</v>
      </c>
      <c r="Q8" s="39">
        <f>'RZiS porównawczy'!Q44</f>
        <v>0</v>
      </c>
      <c r="R8" s="39">
        <f>'RZiS porównawczy'!R44</f>
        <v>0</v>
      </c>
      <c r="S8" s="39">
        <f>'RZiS porównawczy'!S44</f>
        <v>0</v>
      </c>
      <c r="T8" s="39">
        <f>'RZiS porównawczy'!T44</f>
        <v>0</v>
      </c>
      <c r="U8" s="39">
        <f>'RZiS porównawczy'!U44</f>
        <v>0</v>
      </c>
      <c r="V8" s="39">
        <f>'RZiS porównawczy'!V44</f>
        <v>0</v>
      </c>
    </row>
    <row r="9" spans="1:24" s="9" customFormat="1" x14ac:dyDescent="0.25">
      <c r="A9" s="40" t="s">
        <v>102</v>
      </c>
      <c r="B9" s="37" t="s">
        <v>290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4" s="9" customFormat="1" x14ac:dyDescent="0.25">
      <c r="A10" s="40" t="s">
        <v>219</v>
      </c>
      <c r="B10" s="37" t="s">
        <v>291</v>
      </c>
      <c r="C10" s="62"/>
      <c r="D10" s="39">
        <f>Bilans!D105-Bilans!C105</f>
        <v>0</v>
      </c>
      <c r="E10" s="39">
        <f>Bilans!E105-Bilans!D105</f>
        <v>0</v>
      </c>
      <c r="F10" s="39">
        <f>Bilans!F105-Bilans!E105</f>
        <v>0</v>
      </c>
      <c r="G10" s="39">
        <f>Bilans!G105-Bilans!F105</f>
        <v>0</v>
      </c>
      <c r="H10" s="39">
        <f>Bilans!H105-Bilans!G105</f>
        <v>0</v>
      </c>
      <c r="I10" s="39">
        <f>Bilans!I105-Bilans!H105</f>
        <v>0</v>
      </c>
      <c r="J10" s="39">
        <f>Bilans!J105-Bilans!I105</f>
        <v>0</v>
      </c>
      <c r="K10" s="39">
        <f>Bilans!K105-Bilans!J105</f>
        <v>0</v>
      </c>
      <c r="L10" s="39">
        <f>Bilans!L105-Bilans!K105</f>
        <v>0</v>
      </c>
      <c r="M10" s="39">
        <f>Bilans!M105-Bilans!L105</f>
        <v>0</v>
      </c>
      <c r="N10" s="39">
        <f>Bilans!N105-Bilans!M105</f>
        <v>0</v>
      </c>
      <c r="O10" s="39">
        <f>Bilans!O105-Bilans!N105</f>
        <v>0</v>
      </c>
      <c r="P10" s="39">
        <f>Bilans!P105-Bilans!O105</f>
        <v>0</v>
      </c>
      <c r="Q10" s="39">
        <f>Bilans!Q105-Bilans!P105</f>
        <v>0</v>
      </c>
      <c r="R10" s="39">
        <f>Bilans!R105-Bilans!Q105</f>
        <v>0</v>
      </c>
      <c r="S10" s="39">
        <f>Bilans!S105-Bilans!R105</f>
        <v>0</v>
      </c>
      <c r="T10" s="39">
        <f>Bilans!T105-Bilans!S105</f>
        <v>0</v>
      </c>
      <c r="U10" s="39">
        <f>Bilans!U105-Bilans!T105</f>
        <v>0</v>
      </c>
      <c r="V10" s="39">
        <f>Bilans!V105-Bilans!U105</f>
        <v>0</v>
      </c>
    </row>
    <row r="11" spans="1:24" s="9" customFormat="1" x14ac:dyDescent="0.25">
      <c r="A11" s="40" t="s">
        <v>292</v>
      </c>
      <c r="B11" s="37" t="s">
        <v>293</v>
      </c>
      <c r="C11" s="62"/>
      <c r="D11" s="39">
        <f>Bilans!D46-Bilans!C46</f>
        <v>0</v>
      </c>
      <c r="E11" s="39">
        <f>Bilans!E46-Bilans!D46</f>
        <v>0</v>
      </c>
      <c r="F11" s="39">
        <f>Bilans!F46-Bilans!E46</f>
        <v>0</v>
      </c>
      <c r="G11" s="39">
        <f>Bilans!G46-Bilans!F46</f>
        <v>0</v>
      </c>
      <c r="H11" s="39">
        <f>Bilans!H46-Bilans!G46</f>
        <v>0</v>
      </c>
      <c r="I11" s="39">
        <f>Bilans!I46-Bilans!H46</f>
        <v>0</v>
      </c>
      <c r="J11" s="39">
        <f>Bilans!J46-Bilans!I46</f>
        <v>0</v>
      </c>
      <c r="K11" s="39">
        <f>Bilans!K46-Bilans!J46</f>
        <v>0</v>
      </c>
      <c r="L11" s="39">
        <f>Bilans!L46-Bilans!K46</f>
        <v>0</v>
      </c>
      <c r="M11" s="39">
        <f>Bilans!M46-Bilans!L46</f>
        <v>0</v>
      </c>
      <c r="N11" s="39">
        <f>Bilans!N46-Bilans!M46</f>
        <v>0</v>
      </c>
      <c r="O11" s="39">
        <f>Bilans!O46-Bilans!N46</f>
        <v>0</v>
      </c>
      <c r="P11" s="39">
        <f>Bilans!P46-Bilans!O46</f>
        <v>0</v>
      </c>
      <c r="Q11" s="39">
        <f>Bilans!Q46-Bilans!P46</f>
        <v>0</v>
      </c>
      <c r="R11" s="39">
        <f>Bilans!R46-Bilans!Q46</f>
        <v>0</v>
      </c>
      <c r="S11" s="39">
        <f>Bilans!S46-Bilans!R46</f>
        <v>0</v>
      </c>
      <c r="T11" s="39">
        <f>Bilans!T46-Bilans!S46</f>
        <v>0</v>
      </c>
      <c r="U11" s="39">
        <f>Bilans!U46-Bilans!T46</f>
        <v>0</v>
      </c>
      <c r="V11" s="39">
        <f>Bilans!V46-Bilans!U46</f>
        <v>0</v>
      </c>
    </row>
    <row r="12" spans="1:24" s="9" customFormat="1" x14ac:dyDescent="0.25">
      <c r="A12" s="40" t="s">
        <v>294</v>
      </c>
      <c r="B12" s="37" t="s">
        <v>295</v>
      </c>
      <c r="C12" s="62"/>
      <c r="D12" s="39">
        <f>Bilans!D52-Bilans!C52</f>
        <v>0</v>
      </c>
      <c r="E12" s="39">
        <f>Bilans!E52-Bilans!D52</f>
        <v>0</v>
      </c>
      <c r="F12" s="39">
        <f>Bilans!F52-Bilans!E52</f>
        <v>0</v>
      </c>
      <c r="G12" s="39">
        <f>Bilans!G52-Bilans!F52</f>
        <v>0</v>
      </c>
      <c r="H12" s="39">
        <f>Bilans!H52-Bilans!G52</f>
        <v>0</v>
      </c>
      <c r="I12" s="39">
        <f>Bilans!I52-Bilans!H52</f>
        <v>0</v>
      </c>
      <c r="J12" s="39">
        <f>Bilans!J52-Bilans!I52</f>
        <v>0</v>
      </c>
      <c r="K12" s="39">
        <f>Bilans!K52-Bilans!J52</f>
        <v>0</v>
      </c>
      <c r="L12" s="39">
        <f>Bilans!L52-Bilans!K52</f>
        <v>0</v>
      </c>
      <c r="M12" s="39">
        <f>Bilans!M52-Bilans!L52</f>
        <v>0</v>
      </c>
      <c r="N12" s="39">
        <f>Bilans!N52-Bilans!M52</f>
        <v>0</v>
      </c>
      <c r="O12" s="39">
        <f>Bilans!O52-Bilans!N52</f>
        <v>0</v>
      </c>
      <c r="P12" s="39">
        <f>Bilans!P52-Bilans!O52</f>
        <v>0</v>
      </c>
      <c r="Q12" s="39">
        <f>Bilans!Q52-Bilans!P52</f>
        <v>0</v>
      </c>
      <c r="R12" s="39">
        <f>Bilans!R52-Bilans!Q52</f>
        <v>0</v>
      </c>
      <c r="S12" s="39">
        <f>Bilans!S52-Bilans!R52</f>
        <v>0</v>
      </c>
      <c r="T12" s="39">
        <f>Bilans!T52-Bilans!S52</f>
        <v>0</v>
      </c>
      <c r="U12" s="39">
        <f>Bilans!U52-Bilans!T52</f>
        <v>0</v>
      </c>
      <c r="V12" s="39">
        <f>Bilans!V52-Bilans!U52</f>
        <v>0</v>
      </c>
    </row>
    <row r="13" spans="1:24" s="9" customFormat="1" x14ac:dyDescent="0.25">
      <c r="A13" s="40" t="s">
        <v>296</v>
      </c>
      <c r="B13" s="37" t="s">
        <v>297</v>
      </c>
      <c r="C13" s="62"/>
      <c r="D13" s="39">
        <f>Bilans!C123+Bilans!C137+Bilans!C140+Bilans!C142+Bilans!C143+Bilans!C144+Bilans!C145-Bilans!D123-Bilans!D137-Bilans!D140-Bilans!D142-Bilans!D143-Bilans!D144-Bilans!D145</f>
        <v>0</v>
      </c>
      <c r="E13" s="39">
        <f>Bilans!D123+Bilans!D137+Bilans!D140+Bilans!D142+Bilans!D143+Bilans!D144+Bilans!D145-Bilans!E123-Bilans!E137-Bilans!E140-Bilans!E142-Bilans!E143-Bilans!E144-Bilans!E145</f>
        <v>0</v>
      </c>
      <c r="F13" s="39">
        <f>Bilans!E123+Bilans!E137+Bilans!E140+Bilans!E142+Bilans!E143+Bilans!E144+Bilans!E145-Bilans!F123-Bilans!F137-Bilans!F140-Bilans!F142-Bilans!F143-Bilans!F144-Bilans!F145</f>
        <v>0</v>
      </c>
      <c r="G13" s="39">
        <f>Bilans!F123+Bilans!F137+Bilans!F140+Bilans!F142+Bilans!F143+Bilans!F144+Bilans!F145-Bilans!G123-Bilans!G137-Bilans!G140-Bilans!G142-Bilans!G143-Bilans!G144-Bilans!G145</f>
        <v>0</v>
      </c>
      <c r="H13" s="39">
        <f>Bilans!G123+Bilans!G137+Bilans!G140+Bilans!G142+Bilans!G143+Bilans!G144+Bilans!G145-Bilans!H123-Bilans!H137-Bilans!H140-Bilans!H142-Bilans!H143-Bilans!H144-Bilans!H145</f>
        <v>0</v>
      </c>
      <c r="I13" s="39">
        <f>Bilans!H123+Bilans!H137+Bilans!H140+Bilans!H142+Bilans!H143+Bilans!H144+Bilans!H145-Bilans!I123-Bilans!I137-Bilans!I140-Bilans!I142-Bilans!I143-Bilans!I144-Bilans!I145</f>
        <v>0</v>
      </c>
      <c r="J13" s="39">
        <f>Bilans!I123+Bilans!I137+Bilans!I140+Bilans!I142+Bilans!I143+Bilans!I144+Bilans!I145-Bilans!J123-Bilans!J137-Bilans!J140-Bilans!J142-Bilans!J143-Bilans!J144-Bilans!J145</f>
        <v>0</v>
      </c>
      <c r="K13" s="39">
        <f>Bilans!J123+Bilans!J137+Bilans!J140+Bilans!J142+Bilans!J143+Bilans!J144+Bilans!J145-Bilans!K123-Bilans!K137-Bilans!K140-Bilans!K142-Bilans!K143-Bilans!K144-Bilans!K145</f>
        <v>0</v>
      </c>
      <c r="L13" s="39">
        <f>Bilans!K123+Bilans!K137+Bilans!K140+Bilans!K142+Bilans!K143+Bilans!K144+Bilans!K145-Bilans!L123-Bilans!L137-Bilans!L140-Bilans!L142-Bilans!L143-Bilans!L144-Bilans!L145</f>
        <v>0</v>
      </c>
      <c r="M13" s="39">
        <f>Bilans!L123+Bilans!L137+Bilans!L140+Bilans!L142+Bilans!L143+Bilans!L144+Bilans!L145-Bilans!M123-Bilans!M137-Bilans!M140-Bilans!M142-Bilans!M143-Bilans!M144-Bilans!M145</f>
        <v>0</v>
      </c>
      <c r="N13" s="39">
        <f>Bilans!M123+Bilans!M137+Bilans!M140+Bilans!M142+Bilans!M143+Bilans!M144+Bilans!M145-Bilans!N123-Bilans!N137-Bilans!N140-Bilans!N142-Bilans!N143-Bilans!N144-Bilans!N145</f>
        <v>0</v>
      </c>
      <c r="O13" s="39">
        <f>Bilans!N123+Bilans!N137+Bilans!N140+Bilans!N142+Bilans!N143+Bilans!N144+Bilans!N145-Bilans!O123-Bilans!O137-Bilans!O140-Bilans!O142-Bilans!O143-Bilans!O144-Bilans!O145</f>
        <v>0</v>
      </c>
      <c r="P13" s="39">
        <f>Bilans!O123+Bilans!O137+Bilans!O140+Bilans!O142+Bilans!O143+Bilans!O144+Bilans!O145-Bilans!P123-Bilans!P137-Bilans!P140-Bilans!P142-Bilans!P143-Bilans!P144-Bilans!P145</f>
        <v>0</v>
      </c>
      <c r="Q13" s="39">
        <f>Bilans!P123+Bilans!P137+Bilans!P140+Bilans!P142+Bilans!P143+Bilans!P144+Bilans!P145-Bilans!Q123-Bilans!Q137-Bilans!Q140-Bilans!Q142-Bilans!Q143-Bilans!Q144-Bilans!Q145</f>
        <v>0</v>
      </c>
      <c r="R13" s="39">
        <f>Bilans!Q123+Bilans!Q137+Bilans!Q140+Bilans!Q142+Bilans!Q143+Bilans!Q144+Bilans!Q145-Bilans!R123-Bilans!R137-Bilans!R140-Bilans!R142-Bilans!R143-Bilans!R144-Bilans!R145</f>
        <v>0</v>
      </c>
      <c r="S13" s="39">
        <f>Bilans!R123+Bilans!R137+Bilans!R140+Bilans!R142+Bilans!R143+Bilans!R144+Bilans!R145-Bilans!S123-Bilans!S137-Bilans!S140-Bilans!S142-Bilans!S143-Bilans!S144-Bilans!S145</f>
        <v>0</v>
      </c>
      <c r="T13" s="39">
        <f>Bilans!S123+Bilans!S137+Bilans!S140+Bilans!S142+Bilans!S143+Bilans!S144+Bilans!S145-Bilans!T123-Bilans!T137-Bilans!T140-Bilans!T142-Bilans!T143-Bilans!T144-Bilans!T145</f>
        <v>0</v>
      </c>
      <c r="U13" s="39">
        <f>Bilans!T123+Bilans!T137+Bilans!T140+Bilans!T142+Bilans!T143+Bilans!T144+Bilans!T145-Bilans!U123-Bilans!U137-Bilans!U140-Bilans!U142-Bilans!U143-Bilans!U144-Bilans!U145</f>
        <v>0</v>
      </c>
      <c r="V13" s="39">
        <f>Bilans!U123+Bilans!U137+Bilans!U140+Bilans!U142+Bilans!U143+Bilans!U144+Bilans!U145-Bilans!V123-Bilans!V137-Bilans!V140-Bilans!V142-Bilans!V143-Bilans!V144-Bilans!V145</f>
        <v>0</v>
      </c>
    </row>
    <row r="14" spans="1:24" s="9" customFormat="1" x14ac:dyDescent="0.25">
      <c r="A14" s="40" t="s">
        <v>298</v>
      </c>
      <c r="B14" s="37" t="s">
        <v>299</v>
      </c>
      <c r="C14" s="62"/>
      <c r="D14" s="39">
        <f>-(Bilans!D87-Bilans!D146-(Bilans!C87-Bilans!C146))</f>
        <v>0</v>
      </c>
      <c r="E14" s="39">
        <f>-(Bilans!E87-Bilans!E146-(Bilans!D87-Bilans!D146))</f>
        <v>0</v>
      </c>
      <c r="F14" s="39">
        <f>-(Bilans!F87-Bilans!F146-(Bilans!E87-Bilans!E146))</f>
        <v>0</v>
      </c>
      <c r="G14" s="39">
        <f>-(Bilans!G87-Bilans!G146-(Bilans!F87-Bilans!F146))</f>
        <v>0</v>
      </c>
      <c r="H14" s="39">
        <f>-(Bilans!H87-Bilans!H146-(Bilans!G87-Bilans!G146))</f>
        <v>0</v>
      </c>
      <c r="I14" s="39">
        <f>-(Bilans!I87-Bilans!I146-(Bilans!H87-Bilans!H146))</f>
        <v>0</v>
      </c>
      <c r="J14" s="39">
        <f>-(Bilans!J87-Bilans!J146-(Bilans!I87-Bilans!I146))</f>
        <v>0</v>
      </c>
      <c r="K14" s="39">
        <f>-(Bilans!K87-Bilans!K146-(Bilans!J87-Bilans!J146))</f>
        <v>0</v>
      </c>
      <c r="L14" s="39">
        <f>-(Bilans!L87-Bilans!L146-(Bilans!K87-Bilans!K146))</f>
        <v>0</v>
      </c>
      <c r="M14" s="39">
        <f>-(Bilans!M87-Bilans!M146-(Bilans!L87-Bilans!L146))</f>
        <v>0</v>
      </c>
      <c r="N14" s="39">
        <f>-(Bilans!N87-Bilans!N146-(Bilans!M87-Bilans!M146))</f>
        <v>0</v>
      </c>
      <c r="O14" s="39">
        <f>-(Bilans!O87-Bilans!O146-(Bilans!N87-Bilans!N146))</f>
        <v>0</v>
      </c>
      <c r="P14" s="39">
        <f>-(Bilans!P87-Bilans!P146-(Bilans!O87-Bilans!O146))</f>
        <v>0</v>
      </c>
      <c r="Q14" s="39">
        <f>-(Bilans!Q87-Bilans!Q146-(Bilans!P87-Bilans!P146))</f>
        <v>0</v>
      </c>
      <c r="R14" s="39">
        <f>-(Bilans!R87-Bilans!R146-(Bilans!Q87-Bilans!Q146))</f>
        <v>0</v>
      </c>
      <c r="S14" s="39">
        <f>-(Bilans!S87-Bilans!S146-(Bilans!R87-Bilans!R146))</f>
        <v>0</v>
      </c>
      <c r="T14" s="39">
        <f>-(Bilans!T87-Bilans!T146-(Bilans!S87-Bilans!S146))</f>
        <v>0</v>
      </c>
      <c r="U14" s="39">
        <f>-(Bilans!U87-Bilans!U146-(Bilans!T87-Bilans!T146))</f>
        <v>0</v>
      </c>
      <c r="V14" s="39">
        <f>-(Bilans!V87-Bilans!V146-(Bilans!U87-Bilans!U146))</f>
        <v>0</v>
      </c>
    </row>
    <row r="15" spans="1:24" s="9" customFormat="1" x14ac:dyDescent="0.25">
      <c r="A15" s="40" t="s">
        <v>300</v>
      </c>
      <c r="B15" s="37" t="s">
        <v>301</v>
      </c>
      <c r="C15" s="62"/>
      <c r="D15" s="39">
        <f>Bilans!C42-Bilans!D42+Bilans!C18-Bilans!D18+Bilans!D145-Bilans!C145+Bilans!D105-Bilans!C105</f>
        <v>0</v>
      </c>
      <c r="E15" s="39">
        <f>Bilans!D42-Bilans!E42+Bilans!D18-Bilans!E18+Bilans!E145-Bilans!D145+Bilans!E105-Bilans!D105</f>
        <v>0</v>
      </c>
      <c r="F15" s="39">
        <f>Bilans!E42-Bilans!F42+Bilans!E18-Bilans!F18+Bilans!F145-Bilans!E145+Bilans!F105-Bilans!E105</f>
        <v>0</v>
      </c>
      <c r="G15" s="39">
        <f>Bilans!F42-Bilans!G42+Bilans!F18-Bilans!G18+Bilans!G145-Bilans!F145+Bilans!G105-Bilans!F105</f>
        <v>0</v>
      </c>
      <c r="H15" s="39">
        <f>Bilans!G42-Bilans!H42+Bilans!G18-Bilans!H18+Bilans!H145-Bilans!G145+Bilans!H105-Bilans!G105</f>
        <v>0</v>
      </c>
      <c r="I15" s="39">
        <f>Bilans!H42-Bilans!I42+Bilans!H18-Bilans!I18+Bilans!I145-Bilans!H145+Bilans!I105-Bilans!H105</f>
        <v>0</v>
      </c>
      <c r="J15" s="39">
        <f>Bilans!I42-Bilans!J42+Bilans!I18-Bilans!J18+Bilans!J145-Bilans!I145+Bilans!J105-Bilans!I105</f>
        <v>0</v>
      </c>
      <c r="K15" s="39">
        <f>Bilans!J42-Bilans!K42+Bilans!J18-Bilans!K18+Bilans!K145-Bilans!J145+Bilans!K105-Bilans!J105</f>
        <v>0</v>
      </c>
      <c r="L15" s="39">
        <f>Bilans!K42-Bilans!L42+Bilans!K18-Bilans!L18+Bilans!L145-Bilans!K145+Bilans!L105-Bilans!K105</f>
        <v>0</v>
      </c>
      <c r="M15" s="39">
        <f>Bilans!L42-Bilans!M42+Bilans!L18-Bilans!M18+Bilans!M145-Bilans!L145+Bilans!M105-Bilans!L105</f>
        <v>0</v>
      </c>
      <c r="N15" s="39">
        <f>Bilans!M42-Bilans!N42+Bilans!M18-Bilans!N18+Bilans!N145-Bilans!M145+Bilans!N105-Bilans!M105</f>
        <v>0</v>
      </c>
      <c r="O15" s="39">
        <f>Bilans!N42-Bilans!O42+Bilans!N18-Bilans!O18+Bilans!O145-Bilans!N145+Bilans!O105-Bilans!N105</f>
        <v>0</v>
      </c>
      <c r="P15" s="39">
        <f>Bilans!O42-Bilans!P42+Bilans!O18-Bilans!P18+Bilans!P145-Bilans!O145+Bilans!P105-Bilans!O105</f>
        <v>0</v>
      </c>
      <c r="Q15" s="39">
        <f>Bilans!P42-Bilans!Q42+Bilans!P18-Bilans!Q18+Bilans!Q145-Bilans!P145+Bilans!Q105-Bilans!P105</f>
        <v>0</v>
      </c>
      <c r="R15" s="39">
        <f>Bilans!Q42-Bilans!R42+Bilans!Q18-Bilans!R18+Bilans!R145-Bilans!Q145+Bilans!R105-Bilans!Q105</f>
        <v>0</v>
      </c>
      <c r="S15" s="39">
        <f>Bilans!R42-Bilans!S42+Bilans!R18-Bilans!S18+Bilans!S145-Bilans!R145+Bilans!S105-Bilans!R105</f>
        <v>0</v>
      </c>
      <c r="T15" s="39">
        <f>Bilans!S42-Bilans!T42+Bilans!S18-Bilans!T18+Bilans!T145-Bilans!S145+Bilans!T105-Bilans!S105</f>
        <v>0</v>
      </c>
      <c r="U15" s="39">
        <f>Bilans!T42-Bilans!U42+Bilans!T18-Bilans!U18+Bilans!U145-Bilans!T145+Bilans!U105-Bilans!T105</f>
        <v>0</v>
      </c>
      <c r="V15" s="39">
        <f>Bilans!U42-Bilans!V42+Bilans!U18-Bilans!V18+Bilans!V145-Bilans!U145+Bilans!V105-Bilans!U105</f>
        <v>0</v>
      </c>
    </row>
    <row r="16" spans="1:24" s="9" customFormat="1" x14ac:dyDescent="0.25">
      <c r="A16" s="34" t="s">
        <v>79</v>
      </c>
      <c r="B16" s="35" t="s">
        <v>81</v>
      </c>
      <c r="C16" s="47">
        <f>C17-C29</f>
        <v>0</v>
      </c>
      <c r="D16" s="47">
        <f>D17-D29</f>
        <v>0</v>
      </c>
      <c r="E16" s="47">
        <f t="shared" ref="E16:I16" si="4">E17-E29</f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ref="J16:V16" si="5">J17-J29</f>
        <v>0</v>
      </c>
      <c r="K16" s="47">
        <f t="shared" si="5"/>
        <v>0</v>
      </c>
      <c r="L16" s="47">
        <f t="shared" si="5"/>
        <v>0</v>
      </c>
      <c r="M16" s="47">
        <f t="shared" si="5"/>
        <v>0</v>
      </c>
      <c r="N16" s="47">
        <f t="shared" si="5"/>
        <v>0</v>
      </c>
      <c r="O16" s="47">
        <f t="shared" si="5"/>
        <v>0</v>
      </c>
      <c r="P16" s="47">
        <f t="shared" si="5"/>
        <v>0</v>
      </c>
      <c r="Q16" s="47">
        <f t="shared" si="5"/>
        <v>0</v>
      </c>
      <c r="R16" s="47">
        <f t="shared" si="5"/>
        <v>0</v>
      </c>
      <c r="S16" s="47">
        <f t="shared" si="5"/>
        <v>0</v>
      </c>
      <c r="T16" s="47">
        <f t="shared" si="5"/>
        <v>0</v>
      </c>
      <c r="U16" s="47">
        <f t="shared" si="5"/>
        <v>0</v>
      </c>
      <c r="V16" s="47">
        <f t="shared" si="5"/>
        <v>0</v>
      </c>
    </row>
    <row r="17" spans="1:22" x14ac:dyDescent="0.25">
      <c r="A17" s="40" t="s">
        <v>136</v>
      </c>
      <c r="B17" s="45" t="s">
        <v>302</v>
      </c>
      <c r="C17" s="46">
        <f t="shared" ref="C17:H17" si="6">SUM(C18:C28)</f>
        <v>0</v>
      </c>
      <c r="D17" s="46">
        <f t="shared" si="6"/>
        <v>0</v>
      </c>
      <c r="E17" s="46">
        <f t="shared" si="6"/>
        <v>0</v>
      </c>
      <c r="F17" s="46">
        <f t="shared" si="6"/>
        <v>0</v>
      </c>
      <c r="G17" s="46">
        <f t="shared" si="6"/>
        <v>0</v>
      </c>
      <c r="H17" s="46">
        <f t="shared" si="6"/>
        <v>0</v>
      </c>
      <c r="I17" s="46">
        <f t="shared" ref="I17:V17" si="7">SUM(I18:I28)</f>
        <v>0</v>
      </c>
      <c r="J17" s="46">
        <f t="shared" si="7"/>
        <v>0</v>
      </c>
      <c r="K17" s="46">
        <f t="shared" si="7"/>
        <v>0</v>
      </c>
      <c r="L17" s="46">
        <f t="shared" si="7"/>
        <v>0</v>
      </c>
      <c r="M17" s="46">
        <f t="shared" si="7"/>
        <v>0</v>
      </c>
      <c r="N17" s="46">
        <f t="shared" si="7"/>
        <v>0</v>
      </c>
      <c r="O17" s="46">
        <f t="shared" si="7"/>
        <v>0</v>
      </c>
      <c r="P17" s="46">
        <f t="shared" si="7"/>
        <v>0</v>
      </c>
      <c r="Q17" s="46">
        <f t="shared" si="7"/>
        <v>0</v>
      </c>
      <c r="R17" s="46">
        <f t="shared" si="7"/>
        <v>0</v>
      </c>
      <c r="S17" s="46">
        <f t="shared" si="7"/>
        <v>0</v>
      </c>
      <c r="T17" s="46">
        <f t="shared" si="7"/>
        <v>0</v>
      </c>
      <c r="U17" s="46">
        <f t="shared" si="7"/>
        <v>0</v>
      </c>
      <c r="V17" s="46">
        <f t="shared" si="7"/>
        <v>0</v>
      </c>
    </row>
    <row r="18" spans="1:22" s="9" customFormat="1" x14ac:dyDescent="0.25">
      <c r="A18" s="40" t="s">
        <v>11</v>
      </c>
      <c r="B18" s="37" t="s">
        <v>303</v>
      </c>
      <c r="C18" s="39">
        <f>'RZiS porównawczy'!C22</f>
        <v>0</v>
      </c>
      <c r="D18" s="39">
        <f>'RZiS porównawczy'!D22</f>
        <v>0</v>
      </c>
      <c r="E18" s="39">
        <f>'RZiS porównawczy'!E22</f>
        <v>0</v>
      </c>
      <c r="F18" s="39">
        <f>'RZiS porównawczy'!F22</f>
        <v>0</v>
      </c>
      <c r="G18" s="39">
        <f>'RZiS porównawczy'!G22</f>
        <v>0</v>
      </c>
      <c r="H18" s="39">
        <f>'RZiS porównawczy'!H22</f>
        <v>0</v>
      </c>
      <c r="I18" s="39">
        <f>'RZiS porównawczy'!I22</f>
        <v>0</v>
      </c>
      <c r="J18" s="39">
        <f>'RZiS porównawczy'!J22</f>
        <v>0</v>
      </c>
      <c r="K18" s="39">
        <f>'RZiS porównawczy'!K22</f>
        <v>0</v>
      </c>
      <c r="L18" s="39">
        <f>'RZiS porównawczy'!L22</f>
        <v>0</v>
      </c>
      <c r="M18" s="39">
        <f>'RZiS porównawczy'!M22</f>
        <v>0</v>
      </c>
      <c r="N18" s="39">
        <f>'RZiS porównawczy'!N22</f>
        <v>0</v>
      </c>
      <c r="O18" s="39">
        <f>'RZiS porównawczy'!O22</f>
        <v>0</v>
      </c>
      <c r="P18" s="39">
        <f>'RZiS porównawczy'!P22</f>
        <v>0</v>
      </c>
      <c r="Q18" s="39">
        <f>'RZiS porównawczy'!Q22</f>
        <v>0</v>
      </c>
      <c r="R18" s="39">
        <f>'RZiS porównawczy'!R22</f>
        <v>0</v>
      </c>
      <c r="S18" s="39">
        <f>'RZiS porównawczy'!S22</f>
        <v>0</v>
      </c>
      <c r="T18" s="39">
        <f>'RZiS porównawczy'!T22</f>
        <v>0</v>
      </c>
      <c r="U18" s="39">
        <f>'RZiS porównawczy'!U22</f>
        <v>0</v>
      </c>
      <c r="V18" s="39">
        <f>'RZiS porównawczy'!V22</f>
        <v>0</v>
      </c>
    </row>
    <row r="19" spans="1:22" s="9" customFormat="1" x14ac:dyDescent="0.25">
      <c r="A19" s="40" t="s">
        <v>13</v>
      </c>
      <c r="B19" s="37" t="s">
        <v>304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s="9" customFormat="1" x14ac:dyDescent="0.25">
      <c r="A20" s="40" t="s">
        <v>18</v>
      </c>
      <c r="B20" s="37" t="s">
        <v>305</v>
      </c>
      <c r="C20" s="39">
        <f>SUM(C21:C22)</f>
        <v>0</v>
      </c>
      <c r="D20" s="39">
        <f t="shared" ref="D20:H20" si="8">SUM(D21:D22)</f>
        <v>0</v>
      </c>
      <c r="E20" s="39">
        <f t="shared" si="8"/>
        <v>0</v>
      </c>
      <c r="F20" s="39">
        <f t="shared" si="8"/>
        <v>0</v>
      </c>
      <c r="G20" s="39">
        <f t="shared" si="8"/>
        <v>0</v>
      </c>
      <c r="H20" s="39">
        <f t="shared" si="8"/>
        <v>0</v>
      </c>
      <c r="I20" s="39">
        <f t="shared" ref="I20:V20" si="9">SUM(I21:I22)</f>
        <v>0</v>
      </c>
      <c r="J20" s="39">
        <f t="shared" si="9"/>
        <v>0</v>
      </c>
      <c r="K20" s="39">
        <f t="shared" si="9"/>
        <v>0</v>
      </c>
      <c r="L20" s="39">
        <f t="shared" si="9"/>
        <v>0</v>
      </c>
      <c r="M20" s="39">
        <f t="shared" si="9"/>
        <v>0</v>
      </c>
      <c r="N20" s="39">
        <f t="shared" si="9"/>
        <v>0</v>
      </c>
      <c r="O20" s="39">
        <f t="shared" si="9"/>
        <v>0</v>
      </c>
      <c r="P20" s="39">
        <f t="shared" si="9"/>
        <v>0</v>
      </c>
      <c r="Q20" s="39">
        <f t="shared" si="9"/>
        <v>0</v>
      </c>
      <c r="R20" s="39">
        <f t="shared" si="9"/>
        <v>0</v>
      </c>
      <c r="S20" s="39">
        <f t="shared" si="9"/>
        <v>0</v>
      </c>
      <c r="T20" s="39">
        <f t="shared" si="9"/>
        <v>0</v>
      </c>
      <c r="U20" s="39">
        <f t="shared" si="9"/>
        <v>0</v>
      </c>
      <c r="V20" s="39">
        <f t="shared" si="9"/>
        <v>0</v>
      </c>
    </row>
    <row r="21" spans="1:22" s="9" customFormat="1" x14ac:dyDescent="0.25">
      <c r="A21" s="40" t="s">
        <v>162</v>
      </c>
      <c r="B21" s="37" t="s">
        <v>82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s="9" customFormat="1" x14ac:dyDescent="0.25">
      <c r="A22" s="40" t="s">
        <v>165</v>
      </c>
      <c r="B22" s="37" t="s">
        <v>83</v>
      </c>
      <c r="C22" s="39">
        <f>SUM(C23:C27)</f>
        <v>0</v>
      </c>
      <c r="D22" s="39">
        <f t="shared" ref="D22:H22" si="10">SUM(D23:D27)</f>
        <v>0</v>
      </c>
      <c r="E22" s="39">
        <f t="shared" si="10"/>
        <v>0</v>
      </c>
      <c r="F22" s="39">
        <f t="shared" si="10"/>
        <v>0</v>
      </c>
      <c r="G22" s="39">
        <f t="shared" si="10"/>
        <v>0</v>
      </c>
      <c r="H22" s="39">
        <f t="shared" si="10"/>
        <v>0</v>
      </c>
      <c r="I22" s="39">
        <f t="shared" ref="I22:V22" si="11">SUM(I23:I27)</f>
        <v>0</v>
      </c>
      <c r="J22" s="39">
        <f t="shared" si="11"/>
        <v>0</v>
      </c>
      <c r="K22" s="39">
        <f t="shared" si="11"/>
        <v>0</v>
      </c>
      <c r="L22" s="39">
        <f t="shared" si="11"/>
        <v>0</v>
      </c>
      <c r="M22" s="39">
        <f t="shared" si="11"/>
        <v>0</v>
      </c>
      <c r="N22" s="39">
        <f t="shared" si="11"/>
        <v>0</v>
      </c>
      <c r="O22" s="39">
        <f t="shared" si="11"/>
        <v>0</v>
      </c>
      <c r="P22" s="39">
        <f t="shared" si="11"/>
        <v>0</v>
      </c>
      <c r="Q22" s="39">
        <f t="shared" si="11"/>
        <v>0</v>
      </c>
      <c r="R22" s="39">
        <f t="shared" si="11"/>
        <v>0</v>
      </c>
      <c r="S22" s="39">
        <f t="shared" si="11"/>
        <v>0</v>
      </c>
      <c r="T22" s="39">
        <f t="shared" si="11"/>
        <v>0</v>
      </c>
      <c r="U22" s="39">
        <f t="shared" si="11"/>
        <v>0</v>
      </c>
      <c r="V22" s="39">
        <f t="shared" si="11"/>
        <v>0</v>
      </c>
    </row>
    <row r="23" spans="1:22" s="9" customFormat="1" x14ac:dyDescent="0.25">
      <c r="A23" s="40" t="s">
        <v>134</v>
      </c>
      <c r="B23" s="37" t="s">
        <v>306</v>
      </c>
      <c r="C23" s="39">
        <f>'RZiS porównawczy'!C39</f>
        <v>0</v>
      </c>
      <c r="D23" s="39">
        <f>'RZiS porównawczy'!D39</f>
        <v>0</v>
      </c>
      <c r="E23" s="39">
        <f>'RZiS porównawczy'!E39</f>
        <v>0</v>
      </c>
      <c r="F23" s="39">
        <f>'RZiS porównawczy'!F39</f>
        <v>0</v>
      </c>
      <c r="G23" s="39">
        <f>'RZiS porównawczy'!G39</f>
        <v>0</v>
      </c>
      <c r="H23" s="39">
        <f>'RZiS porównawczy'!H39</f>
        <v>0</v>
      </c>
      <c r="I23" s="39">
        <f>'RZiS porównawczy'!I39</f>
        <v>0</v>
      </c>
      <c r="J23" s="39">
        <f>'RZiS porównawczy'!J39</f>
        <v>0</v>
      </c>
      <c r="K23" s="39">
        <f>'RZiS porównawczy'!K39</f>
        <v>0</v>
      </c>
      <c r="L23" s="39">
        <f>'RZiS porównawczy'!L39</f>
        <v>0</v>
      </c>
      <c r="M23" s="39">
        <f>'RZiS porównawczy'!M39</f>
        <v>0</v>
      </c>
      <c r="N23" s="39">
        <f>'RZiS porównawczy'!N39</f>
        <v>0</v>
      </c>
      <c r="O23" s="39">
        <f>'RZiS porównawczy'!O39</f>
        <v>0</v>
      </c>
      <c r="P23" s="39">
        <f>'RZiS porównawczy'!P39</f>
        <v>0</v>
      </c>
      <c r="Q23" s="39">
        <f>'RZiS porównawczy'!Q39</f>
        <v>0</v>
      </c>
      <c r="R23" s="39">
        <f>'RZiS porównawczy'!R39</f>
        <v>0</v>
      </c>
      <c r="S23" s="39">
        <f>'RZiS porównawczy'!S39</f>
        <v>0</v>
      </c>
      <c r="T23" s="39">
        <f>'RZiS porównawczy'!T39</f>
        <v>0</v>
      </c>
      <c r="U23" s="39">
        <f>'RZiS porównawczy'!U39</f>
        <v>0</v>
      </c>
      <c r="V23" s="39">
        <f>'RZiS porównawczy'!V39</f>
        <v>0</v>
      </c>
    </row>
    <row r="24" spans="1:22" s="9" customFormat="1" x14ac:dyDescent="0.25">
      <c r="A24" s="40" t="s">
        <v>134</v>
      </c>
      <c r="B24" s="37" t="s">
        <v>118</v>
      </c>
      <c r="C24" s="39">
        <f>'RZiS porównawczy'!C32</f>
        <v>0</v>
      </c>
      <c r="D24" s="39">
        <f>'RZiS porównawczy'!D32</f>
        <v>0</v>
      </c>
      <c r="E24" s="39">
        <f>'RZiS porównawczy'!E32</f>
        <v>0</v>
      </c>
      <c r="F24" s="39">
        <f>'RZiS porównawczy'!F32</f>
        <v>0</v>
      </c>
      <c r="G24" s="39">
        <f>'RZiS porównawczy'!G32</f>
        <v>0</v>
      </c>
      <c r="H24" s="39">
        <f>'RZiS porównawczy'!H32</f>
        <v>0</v>
      </c>
      <c r="I24" s="39">
        <f>'RZiS porównawczy'!I32</f>
        <v>0</v>
      </c>
      <c r="J24" s="39">
        <f>'RZiS porównawczy'!J32</f>
        <v>0</v>
      </c>
      <c r="K24" s="39">
        <f>'RZiS porównawczy'!K32</f>
        <v>0</v>
      </c>
      <c r="L24" s="39">
        <f>'RZiS porównawczy'!L32</f>
        <v>0</v>
      </c>
      <c r="M24" s="39">
        <f>'RZiS porównawczy'!M32</f>
        <v>0</v>
      </c>
      <c r="N24" s="39">
        <f>'RZiS porównawczy'!N32</f>
        <v>0</v>
      </c>
      <c r="O24" s="39">
        <f>'RZiS porównawczy'!O32</f>
        <v>0</v>
      </c>
      <c r="P24" s="39">
        <f>'RZiS porównawczy'!P32</f>
        <v>0</v>
      </c>
      <c r="Q24" s="39">
        <f>'RZiS porównawczy'!Q32</f>
        <v>0</v>
      </c>
      <c r="R24" s="39">
        <f>'RZiS porównawczy'!R32</f>
        <v>0</v>
      </c>
      <c r="S24" s="39">
        <f>'RZiS porównawczy'!S32</f>
        <v>0</v>
      </c>
      <c r="T24" s="39">
        <f>'RZiS porównawczy'!T32</f>
        <v>0</v>
      </c>
      <c r="U24" s="39">
        <f>'RZiS porównawczy'!U32</f>
        <v>0</v>
      </c>
      <c r="V24" s="39">
        <f>'RZiS porównawczy'!V32</f>
        <v>0</v>
      </c>
    </row>
    <row r="25" spans="1:22" s="9" customFormat="1" x14ac:dyDescent="0.25">
      <c r="A25" s="40" t="s">
        <v>134</v>
      </c>
      <c r="B25" s="37" t="s">
        <v>307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s="9" customFormat="1" x14ac:dyDescent="0.25">
      <c r="A26" s="40" t="s">
        <v>134</v>
      </c>
      <c r="B26" s="37" t="s">
        <v>289</v>
      </c>
      <c r="C26" s="39">
        <f>'RZiS porównawczy'!C37</f>
        <v>0</v>
      </c>
      <c r="D26" s="39">
        <f>'RZiS porównawczy'!D37</f>
        <v>0</v>
      </c>
      <c r="E26" s="39">
        <f>'RZiS porównawczy'!E37</f>
        <v>0</v>
      </c>
      <c r="F26" s="39">
        <f>'RZiS porównawczy'!F37</f>
        <v>0</v>
      </c>
      <c r="G26" s="39">
        <f>'RZiS porównawczy'!G37</f>
        <v>0</v>
      </c>
      <c r="H26" s="39">
        <f>'RZiS porównawczy'!H37</f>
        <v>0</v>
      </c>
      <c r="I26" s="39">
        <f>'RZiS porównawczy'!I37</f>
        <v>0</v>
      </c>
      <c r="J26" s="39">
        <f>'RZiS porównawczy'!J37</f>
        <v>0</v>
      </c>
      <c r="K26" s="39">
        <f>'RZiS porównawczy'!K37</f>
        <v>0</v>
      </c>
      <c r="L26" s="39">
        <f>'RZiS porównawczy'!L37</f>
        <v>0</v>
      </c>
      <c r="M26" s="39">
        <f>'RZiS porównawczy'!M37</f>
        <v>0</v>
      </c>
      <c r="N26" s="39">
        <f>'RZiS porównawczy'!N37</f>
        <v>0</v>
      </c>
      <c r="O26" s="39">
        <f>'RZiS porównawczy'!O37</f>
        <v>0</v>
      </c>
      <c r="P26" s="39">
        <f>'RZiS porównawczy'!P37</f>
        <v>0</v>
      </c>
      <c r="Q26" s="39">
        <f>'RZiS porównawczy'!Q37</f>
        <v>0</v>
      </c>
      <c r="R26" s="39">
        <f>'RZiS porównawczy'!R37</f>
        <v>0</v>
      </c>
      <c r="S26" s="39">
        <f>'RZiS porównawczy'!S37</f>
        <v>0</v>
      </c>
      <c r="T26" s="39">
        <f>'RZiS porównawczy'!T37</f>
        <v>0</v>
      </c>
      <c r="U26" s="39">
        <f>'RZiS porównawczy'!U37</f>
        <v>0</v>
      </c>
      <c r="V26" s="39">
        <f>'RZiS porównawczy'!V37</f>
        <v>0</v>
      </c>
    </row>
    <row r="27" spans="1:22" s="9" customFormat="1" x14ac:dyDescent="0.25">
      <c r="A27" s="40" t="s">
        <v>134</v>
      </c>
      <c r="B27" s="37" t="s">
        <v>308</v>
      </c>
      <c r="C27" s="39">
        <f>'RZiS porównawczy'!C35+'RZiS porównawczy'!C41</f>
        <v>0</v>
      </c>
      <c r="D27" s="39">
        <f>'RZiS porównawczy'!D35+'RZiS porównawczy'!D41</f>
        <v>0</v>
      </c>
      <c r="E27" s="39">
        <f>'RZiS porównawczy'!E35+'RZiS porównawczy'!E41</f>
        <v>0</v>
      </c>
      <c r="F27" s="39">
        <f>'RZiS porównawczy'!F35+'RZiS porównawczy'!F41</f>
        <v>0</v>
      </c>
      <c r="G27" s="39">
        <f>'RZiS porównawczy'!G35+'RZiS porównawczy'!G41</f>
        <v>0</v>
      </c>
      <c r="H27" s="39">
        <f>'RZiS porównawczy'!H35+'RZiS porównawczy'!H41</f>
        <v>0</v>
      </c>
      <c r="I27" s="39">
        <f>'RZiS porównawczy'!I35+'RZiS porównawczy'!I41</f>
        <v>0</v>
      </c>
      <c r="J27" s="39">
        <f>'RZiS porównawczy'!J35+'RZiS porównawczy'!J41</f>
        <v>0</v>
      </c>
      <c r="K27" s="39">
        <f>'RZiS porównawczy'!K35+'RZiS porównawczy'!K41</f>
        <v>0</v>
      </c>
      <c r="L27" s="39">
        <f>'RZiS porównawczy'!L35+'RZiS porównawczy'!L41</f>
        <v>0</v>
      </c>
      <c r="M27" s="39">
        <f>'RZiS porównawczy'!M35+'RZiS porównawczy'!M41</f>
        <v>0</v>
      </c>
      <c r="N27" s="39">
        <f>'RZiS porównawczy'!N35+'RZiS porównawczy'!N41</f>
        <v>0</v>
      </c>
      <c r="O27" s="39">
        <f>'RZiS porównawczy'!O35+'RZiS porównawczy'!O41</f>
        <v>0</v>
      </c>
      <c r="P27" s="39">
        <f>'RZiS porównawczy'!P35+'RZiS porównawczy'!P41</f>
        <v>0</v>
      </c>
      <c r="Q27" s="39">
        <f>'RZiS porównawczy'!Q35+'RZiS porównawczy'!Q41</f>
        <v>0</v>
      </c>
      <c r="R27" s="39">
        <f>'RZiS porównawczy'!R35+'RZiS porównawczy'!R41</f>
        <v>0</v>
      </c>
      <c r="S27" s="39">
        <f>'RZiS porównawczy'!S35+'RZiS porównawczy'!S41</f>
        <v>0</v>
      </c>
      <c r="T27" s="39">
        <f>'RZiS porównawczy'!T35+'RZiS porównawczy'!T41</f>
        <v>0</v>
      </c>
      <c r="U27" s="39">
        <f>'RZiS porównawczy'!U35+'RZiS porównawczy'!U41</f>
        <v>0</v>
      </c>
      <c r="V27" s="39">
        <f>'RZiS porównawczy'!V35+'RZiS porównawczy'!V41</f>
        <v>0</v>
      </c>
    </row>
    <row r="28" spans="1:22" s="9" customFormat="1" x14ac:dyDescent="0.25">
      <c r="A28" s="40" t="s">
        <v>102</v>
      </c>
      <c r="B28" s="37" t="s">
        <v>309</v>
      </c>
      <c r="C28" s="39">
        <f>'RZiS porównawczy'!C42</f>
        <v>0</v>
      </c>
      <c r="D28" s="39">
        <f>'RZiS porównawczy'!D42</f>
        <v>0</v>
      </c>
      <c r="E28" s="39">
        <f>'RZiS porównawczy'!E42</f>
        <v>0</v>
      </c>
      <c r="F28" s="39">
        <f>'RZiS porównawczy'!F42</f>
        <v>0</v>
      </c>
      <c r="G28" s="39">
        <f>'RZiS porównawczy'!G42</f>
        <v>0</v>
      </c>
      <c r="H28" s="39">
        <f>'RZiS porównawczy'!H42</f>
        <v>0</v>
      </c>
      <c r="I28" s="39">
        <f>'RZiS porównawczy'!I42</f>
        <v>0</v>
      </c>
      <c r="J28" s="39">
        <f>'RZiS porównawczy'!J42</f>
        <v>0</v>
      </c>
      <c r="K28" s="39">
        <f>'RZiS porównawczy'!K42</f>
        <v>0</v>
      </c>
      <c r="L28" s="39">
        <f>'RZiS porównawczy'!L42</f>
        <v>0</v>
      </c>
      <c r="M28" s="39">
        <f>'RZiS porównawczy'!M42</f>
        <v>0</v>
      </c>
      <c r="N28" s="39">
        <f>'RZiS porównawczy'!N42</f>
        <v>0</v>
      </c>
      <c r="O28" s="39">
        <f>'RZiS porównawczy'!O42</f>
        <v>0</v>
      </c>
      <c r="P28" s="39">
        <f>'RZiS porównawczy'!P42</f>
        <v>0</v>
      </c>
      <c r="Q28" s="39">
        <f>'RZiS porównawczy'!Q42</f>
        <v>0</v>
      </c>
      <c r="R28" s="39">
        <f>'RZiS porównawczy'!R42</f>
        <v>0</v>
      </c>
      <c r="S28" s="39">
        <f>'RZiS porównawczy'!S42</f>
        <v>0</v>
      </c>
      <c r="T28" s="39">
        <f>'RZiS porównawczy'!T42</f>
        <v>0</v>
      </c>
      <c r="U28" s="39">
        <f>'RZiS porównawczy'!U42</f>
        <v>0</v>
      </c>
      <c r="V28" s="39">
        <f>'RZiS porównawczy'!V42</f>
        <v>0</v>
      </c>
    </row>
    <row r="29" spans="1:22" x14ac:dyDescent="0.25">
      <c r="A29" s="44" t="s">
        <v>138</v>
      </c>
      <c r="B29" s="45" t="s">
        <v>310</v>
      </c>
      <c r="C29" s="46">
        <f t="shared" ref="C29:H29" si="12">SUM(C30:C35)</f>
        <v>0</v>
      </c>
      <c r="D29" s="46">
        <f t="shared" si="12"/>
        <v>0</v>
      </c>
      <c r="E29" s="46">
        <f t="shared" si="12"/>
        <v>0</v>
      </c>
      <c r="F29" s="46">
        <f t="shared" si="12"/>
        <v>0</v>
      </c>
      <c r="G29" s="46">
        <f t="shared" si="12"/>
        <v>0</v>
      </c>
      <c r="H29" s="46">
        <f t="shared" si="12"/>
        <v>0</v>
      </c>
      <c r="I29" s="46">
        <f t="shared" ref="I29:V29" si="13">SUM(I30:I35)</f>
        <v>0</v>
      </c>
      <c r="J29" s="46">
        <f t="shared" si="13"/>
        <v>0</v>
      </c>
      <c r="K29" s="46">
        <f t="shared" si="13"/>
        <v>0</v>
      </c>
      <c r="L29" s="46">
        <f t="shared" si="13"/>
        <v>0</v>
      </c>
      <c r="M29" s="46">
        <f t="shared" si="13"/>
        <v>0</v>
      </c>
      <c r="N29" s="46">
        <f t="shared" si="13"/>
        <v>0</v>
      </c>
      <c r="O29" s="46">
        <f t="shared" si="13"/>
        <v>0</v>
      </c>
      <c r="P29" s="46">
        <f t="shared" si="13"/>
        <v>0</v>
      </c>
      <c r="Q29" s="46">
        <f t="shared" si="13"/>
        <v>0</v>
      </c>
      <c r="R29" s="46">
        <f t="shared" si="13"/>
        <v>0</v>
      </c>
      <c r="S29" s="46">
        <f t="shared" si="13"/>
        <v>0</v>
      </c>
      <c r="T29" s="46">
        <f t="shared" si="13"/>
        <v>0</v>
      </c>
      <c r="U29" s="46">
        <f t="shared" si="13"/>
        <v>0</v>
      </c>
      <c r="V29" s="46">
        <f t="shared" si="13"/>
        <v>0</v>
      </c>
    </row>
    <row r="30" spans="1:22" s="9" customFormat="1" x14ac:dyDescent="0.25">
      <c r="A30" s="40" t="s">
        <v>11</v>
      </c>
      <c r="B30" s="37" t="s">
        <v>311</v>
      </c>
      <c r="C30" s="62"/>
      <c r="D30" s="39">
        <f>Bilans!D3-Bilans!C3+'RZiS porównawczy'!C10</f>
        <v>0</v>
      </c>
      <c r="E30" s="39">
        <f>Bilans!E3-Bilans!D3+'RZiS porównawczy'!D10</f>
        <v>0</v>
      </c>
      <c r="F30" s="39">
        <f>Bilans!F3-Bilans!E3+'RZiS porównawczy'!E10</f>
        <v>0</v>
      </c>
      <c r="G30" s="39">
        <f>Bilans!G3-Bilans!F3+'RZiS porównawczy'!F10</f>
        <v>0</v>
      </c>
      <c r="H30" s="39">
        <f>Bilans!H3-Bilans!G3+'RZiS porównawczy'!G10</f>
        <v>0</v>
      </c>
      <c r="I30" s="39">
        <f>Bilans!I3-Bilans!H3+'RZiS porównawczy'!H10</f>
        <v>0</v>
      </c>
      <c r="J30" s="39">
        <f>Bilans!J3-Bilans!I3+'RZiS porównawczy'!I10</f>
        <v>0</v>
      </c>
      <c r="K30" s="39">
        <f>Bilans!K3-Bilans!J3+'RZiS porównawczy'!J10</f>
        <v>0</v>
      </c>
      <c r="L30" s="39">
        <f>Bilans!L3-Bilans!K3+'RZiS porównawczy'!K10</f>
        <v>0</v>
      </c>
      <c r="M30" s="39">
        <f>Bilans!M3-Bilans!L3+'RZiS porównawczy'!L10</f>
        <v>0</v>
      </c>
      <c r="N30" s="39">
        <f>Bilans!N3-Bilans!M3+'RZiS porównawczy'!M10</f>
        <v>0</v>
      </c>
      <c r="O30" s="39">
        <f>Bilans!O3-Bilans!N3+'RZiS porównawczy'!N10</f>
        <v>0</v>
      </c>
      <c r="P30" s="39">
        <f>Bilans!P3-Bilans!O3+'RZiS porównawczy'!O10</f>
        <v>0</v>
      </c>
      <c r="Q30" s="39">
        <f>Bilans!Q3-Bilans!P3+'RZiS porównawczy'!P10</f>
        <v>0</v>
      </c>
      <c r="R30" s="39">
        <f>Bilans!R3-Bilans!Q3+'RZiS porównawczy'!Q10</f>
        <v>0</v>
      </c>
      <c r="S30" s="39">
        <f>Bilans!S3-Bilans!R3+'RZiS porównawczy'!R10</f>
        <v>0</v>
      </c>
      <c r="T30" s="39">
        <f>Bilans!T3-Bilans!S3+'RZiS porównawczy'!S10</f>
        <v>0</v>
      </c>
      <c r="U30" s="39">
        <f>Bilans!U3-Bilans!T3+'RZiS porównawczy'!T10</f>
        <v>0</v>
      </c>
      <c r="V30" s="39">
        <f>Bilans!V3-Bilans!U3+'RZiS porównawczy'!U10</f>
        <v>0</v>
      </c>
    </row>
    <row r="31" spans="1:22" s="9" customFormat="1" x14ac:dyDescent="0.25">
      <c r="A31" s="40" t="s">
        <v>13</v>
      </c>
      <c r="B31" s="37" t="s">
        <v>312</v>
      </c>
      <c r="C31" s="62"/>
      <c r="D31" s="39">
        <f>D6</f>
        <v>0</v>
      </c>
      <c r="E31" s="39">
        <f t="shared" ref="E31:I31" si="14">E6</f>
        <v>0</v>
      </c>
      <c r="F31" s="39">
        <f t="shared" si="14"/>
        <v>0</v>
      </c>
      <c r="G31" s="39">
        <f t="shared" si="14"/>
        <v>0</v>
      </c>
      <c r="H31" s="39">
        <f t="shared" si="14"/>
        <v>0</v>
      </c>
      <c r="I31" s="39">
        <f t="shared" si="14"/>
        <v>0</v>
      </c>
      <c r="J31" s="39">
        <f t="shared" ref="J31:V31" si="15">J6</f>
        <v>0</v>
      </c>
      <c r="K31" s="39">
        <f t="shared" si="15"/>
        <v>0</v>
      </c>
      <c r="L31" s="39">
        <f t="shared" si="15"/>
        <v>0</v>
      </c>
      <c r="M31" s="39">
        <f t="shared" si="15"/>
        <v>0</v>
      </c>
      <c r="N31" s="39">
        <f t="shared" si="15"/>
        <v>0</v>
      </c>
      <c r="O31" s="39">
        <f t="shared" si="15"/>
        <v>0</v>
      </c>
      <c r="P31" s="39">
        <f t="shared" si="15"/>
        <v>0</v>
      </c>
      <c r="Q31" s="39">
        <f t="shared" si="15"/>
        <v>0</v>
      </c>
      <c r="R31" s="39">
        <f t="shared" si="15"/>
        <v>0</v>
      </c>
      <c r="S31" s="39">
        <f t="shared" si="15"/>
        <v>0</v>
      </c>
      <c r="T31" s="39">
        <f t="shared" si="15"/>
        <v>0</v>
      </c>
      <c r="U31" s="39">
        <f t="shared" si="15"/>
        <v>0</v>
      </c>
      <c r="V31" s="39">
        <f t="shared" si="15"/>
        <v>0</v>
      </c>
    </row>
    <row r="32" spans="1:22" s="9" customFormat="1" x14ac:dyDescent="0.25">
      <c r="A32" s="40" t="s">
        <v>18</v>
      </c>
      <c r="B32" s="37" t="s">
        <v>313</v>
      </c>
      <c r="C32" s="39">
        <f>SUM(C33:C34)</f>
        <v>0</v>
      </c>
      <c r="D32" s="39">
        <f t="shared" ref="D32:V32" si="16">SUM(D33:D34)</f>
        <v>0</v>
      </c>
      <c r="E32" s="39">
        <f t="shared" si="16"/>
        <v>0</v>
      </c>
      <c r="F32" s="39">
        <f t="shared" si="16"/>
        <v>0</v>
      </c>
      <c r="G32" s="39">
        <f t="shared" si="16"/>
        <v>0</v>
      </c>
      <c r="H32" s="39">
        <f t="shared" si="16"/>
        <v>0</v>
      </c>
      <c r="I32" s="39">
        <f t="shared" si="16"/>
        <v>0</v>
      </c>
      <c r="J32" s="39">
        <f t="shared" si="16"/>
        <v>0</v>
      </c>
      <c r="K32" s="39">
        <f t="shared" si="16"/>
        <v>0</v>
      </c>
      <c r="L32" s="39">
        <f t="shared" si="16"/>
        <v>0</v>
      </c>
      <c r="M32" s="39">
        <f t="shared" si="16"/>
        <v>0</v>
      </c>
      <c r="N32" s="39">
        <f t="shared" si="16"/>
        <v>0</v>
      </c>
      <c r="O32" s="39">
        <f t="shared" si="16"/>
        <v>0</v>
      </c>
      <c r="P32" s="39">
        <f t="shared" si="16"/>
        <v>0</v>
      </c>
      <c r="Q32" s="39">
        <f t="shared" si="16"/>
        <v>0</v>
      </c>
      <c r="R32" s="39">
        <f t="shared" si="16"/>
        <v>0</v>
      </c>
      <c r="S32" s="39">
        <f t="shared" si="16"/>
        <v>0</v>
      </c>
      <c r="T32" s="39">
        <f t="shared" si="16"/>
        <v>0</v>
      </c>
      <c r="U32" s="39">
        <f t="shared" si="16"/>
        <v>0</v>
      </c>
      <c r="V32" s="39">
        <f t="shared" si="16"/>
        <v>0</v>
      </c>
    </row>
    <row r="33" spans="1:22" s="9" customFormat="1" x14ac:dyDescent="0.25">
      <c r="A33" s="40" t="s">
        <v>162</v>
      </c>
      <c r="B33" s="37" t="s">
        <v>82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s="9" customFormat="1" x14ac:dyDescent="0.25">
      <c r="A34" s="40" t="s">
        <v>165</v>
      </c>
      <c r="B34" s="37" t="s">
        <v>83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s="9" customFormat="1" x14ac:dyDescent="0.25">
      <c r="A35" s="40">
        <v>4</v>
      </c>
      <c r="B35" s="37" t="s">
        <v>314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s="9" customFormat="1" x14ac:dyDescent="0.25">
      <c r="A36" s="34" t="s">
        <v>80</v>
      </c>
      <c r="B36" s="35" t="s">
        <v>85</v>
      </c>
      <c r="C36" s="47">
        <f>C37-C42</f>
        <v>0</v>
      </c>
      <c r="D36" s="47">
        <f t="shared" ref="D36:H36" si="17">D37-D42</f>
        <v>0</v>
      </c>
      <c r="E36" s="47">
        <f t="shared" si="17"/>
        <v>0</v>
      </c>
      <c r="F36" s="47">
        <f t="shared" si="17"/>
        <v>0</v>
      </c>
      <c r="G36" s="47">
        <f t="shared" si="17"/>
        <v>0</v>
      </c>
      <c r="H36" s="47">
        <f t="shared" si="17"/>
        <v>0</v>
      </c>
      <c r="I36" s="47">
        <f t="shared" ref="I36:V36" si="18">I37-I42</f>
        <v>0</v>
      </c>
      <c r="J36" s="47">
        <f t="shared" si="18"/>
        <v>0</v>
      </c>
      <c r="K36" s="47">
        <f t="shared" si="18"/>
        <v>0</v>
      </c>
      <c r="L36" s="47">
        <f t="shared" si="18"/>
        <v>0</v>
      </c>
      <c r="M36" s="47">
        <f t="shared" si="18"/>
        <v>0</v>
      </c>
      <c r="N36" s="47">
        <f t="shared" si="18"/>
        <v>0</v>
      </c>
      <c r="O36" s="47">
        <f t="shared" si="18"/>
        <v>0</v>
      </c>
      <c r="P36" s="47">
        <f t="shared" si="18"/>
        <v>0</v>
      </c>
      <c r="Q36" s="47">
        <f t="shared" si="18"/>
        <v>0</v>
      </c>
      <c r="R36" s="47">
        <f t="shared" si="18"/>
        <v>0</v>
      </c>
      <c r="S36" s="47">
        <f t="shared" si="18"/>
        <v>0</v>
      </c>
      <c r="T36" s="47">
        <f t="shared" si="18"/>
        <v>0</v>
      </c>
      <c r="U36" s="47">
        <f t="shared" si="18"/>
        <v>0</v>
      </c>
      <c r="V36" s="47">
        <f t="shared" si="18"/>
        <v>0</v>
      </c>
    </row>
    <row r="37" spans="1:22" x14ac:dyDescent="0.25">
      <c r="A37" s="40" t="s">
        <v>136</v>
      </c>
      <c r="B37" s="45" t="s">
        <v>302</v>
      </c>
      <c r="C37" s="46">
        <f t="shared" ref="C37:H37" si="19">SUM(C38:C41)</f>
        <v>0</v>
      </c>
      <c r="D37" s="46">
        <f t="shared" si="19"/>
        <v>0</v>
      </c>
      <c r="E37" s="46">
        <f t="shared" si="19"/>
        <v>0</v>
      </c>
      <c r="F37" s="46">
        <f t="shared" si="19"/>
        <v>0</v>
      </c>
      <c r="G37" s="46">
        <f t="shared" si="19"/>
        <v>0</v>
      </c>
      <c r="H37" s="46">
        <f t="shared" si="19"/>
        <v>0</v>
      </c>
      <c r="I37" s="46">
        <f t="shared" ref="I37:V37" si="20">SUM(I38:I41)</f>
        <v>0</v>
      </c>
      <c r="J37" s="46">
        <f t="shared" si="20"/>
        <v>0</v>
      </c>
      <c r="K37" s="46">
        <f t="shared" si="20"/>
        <v>0</v>
      </c>
      <c r="L37" s="46">
        <f t="shared" si="20"/>
        <v>0</v>
      </c>
      <c r="M37" s="46">
        <f t="shared" si="20"/>
        <v>0</v>
      </c>
      <c r="N37" s="46">
        <f t="shared" si="20"/>
        <v>0</v>
      </c>
      <c r="O37" s="46">
        <f t="shared" si="20"/>
        <v>0</v>
      </c>
      <c r="P37" s="46">
        <f t="shared" si="20"/>
        <v>0</v>
      </c>
      <c r="Q37" s="46">
        <f t="shared" si="20"/>
        <v>0</v>
      </c>
      <c r="R37" s="46">
        <f t="shared" si="20"/>
        <v>0</v>
      </c>
      <c r="S37" s="46">
        <f t="shared" si="20"/>
        <v>0</v>
      </c>
      <c r="T37" s="46">
        <f t="shared" si="20"/>
        <v>0</v>
      </c>
      <c r="U37" s="46">
        <f t="shared" si="20"/>
        <v>0</v>
      </c>
      <c r="V37" s="46">
        <f t="shared" si="20"/>
        <v>0</v>
      </c>
    </row>
    <row r="38" spans="1:22" s="9" customFormat="1" x14ac:dyDescent="0.25">
      <c r="A38" s="40" t="s">
        <v>11</v>
      </c>
      <c r="B38" s="37" t="s">
        <v>315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s="9" customFormat="1" x14ac:dyDescent="0.25">
      <c r="A39" s="40" t="s">
        <v>13</v>
      </c>
      <c r="B39" s="37" t="s">
        <v>316</v>
      </c>
      <c r="C39" s="62"/>
      <c r="D39" s="39">
        <f>Bilans!D117-Bilans!C117+Bilans!D134-Bilans!C134</f>
        <v>0</v>
      </c>
      <c r="E39" s="39">
        <f>Bilans!E117-Bilans!D117+Bilans!E134-Bilans!D134</f>
        <v>0</v>
      </c>
      <c r="F39" s="39">
        <f>Bilans!F117-Bilans!E117+Bilans!F134-Bilans!E134</f>
        <v>0</v>
      </c>
      <c r="G39" s="39">
        <f>Bilans!G117-Bilans!F117+Bilans!G134-Bilans!F134</f>
        <v>0</v>
      </c>
      <c r="H39" s="39">
        <f>Bilans!H117-Bilans!G117+Bilans!H134-Bilans!G134</f>
        <v>0</v>
      </c>
      <c r="I39" s="39">
        <f>Bilans!I117-Bilans!H117+Bilans!I134-Bilans!H134</f>
        <v>0</v>
      </c>
      <c r="J39" s="39">
        <f>Bilans!J117-Bilans!I117+Bilans!J134-Bilans!I134</f>
        <v>0</v>
      </c>
      <c r="K39" s="39">
        <f>Bilans!K117-Bilans!J117+Bilans!K134-Bilans!J134</f>
        <v>0</v>
      </c>
      <c r="L39" s="39">
        <f>Bilans!L117-Bilans!K117+Bilans!L134-Bilans!K134</f>
        <v>0</v>
      </c>
      <c r="M39" s="39">
        <f>Bilans!M117-Bilans!L117+Bilans!M134-Bilans!L134</f>
        <v>0</v>
      </c>
      <c r="N39" s="39">
        <f>Bilans!N117-Bilans!M117+Bilans!N134-Bilans!M134</f>
        <v>0</v>
      </c>
      <c r="O39" s="39">
        <f>Bilans!O117-Bilans!N117+Bilans!O134-Bilans!N134</f>
        <v>0</v>
      </c>
      <c r="P39" s="39">
        <f>Bilans!P117-Bilans!O117+Bilans!P134-Bilans!O134</f>
        <v>0</v>
      </c>
      <c r="Q39" s="39">
        <f>Bilans!Q117-Bilans!P117+Bilans!Q134-Bilans!P134</f>
        <v>0</v>
      </c>
      <c r="R39" s="39">
        <f>Bilans!R117-Bilans!Q117+Bilans!R134-Bilans!Q134</f>
        <v>0</v>
      </c>
      <c r="S39" s="39">
        <f>Bilans!S117-Bilans!R117+Bilans!S134-Bilans!R134</f>
        <v>0</v>
      </c>
      <c r="T39" s="39">
        <f>Bilans!T117-Bilans!S117+Bilans!T134-Bilans!S134</f>
        <v>0</v>
      </c>
      <c r="U39" s="39">
        <f>Bilans!U117-Bilans!T117+Bilans!U134-Bilans!T134</f>
        <v>0</v>
      </c>
      <c r="V39" s="39">
        <f>Bilans!V117-Bilans!U117+Bilans!V134-Bilans!U134</f>
        <v>0</v>
      </c>
    </row>
    <row r="40" spans="1:22" s="9" customFormat="1" x14ac:dyDescent="0.25">
      <c r="A40" s="40" t="s">
        <v>18</v>
      </c>
      <c r="B40" s="37" t="s">
        <v>317</v>
      </c>
      <c r="C40" s="62"/>
      <c r="D40" s="39">
        <f>Bilans!D118-Bilans!C118+Bilans!D135-Bilans!C135</f>
        <v>0</v>
      </c>
      <c r="E40" s="39">
        <f>Bilans!E118-Bilans!D118+Bilans!E135-Bilans!D135</f>
        <v>0</v>
      </c>
      <c r="F40" s="39">
        <f>Bilans!F118-Bilans!E118+Bilans!F135-Bilans!E135</f>
        <v>0</v>
      </c>
      <c r="G40" s="39">
        <f>Bilans!G118-Bilans!F118+Bilans!G135-Bilans!F135</f>
        <v>0</v>
      </c>
      <c r="H40" s="39">
        <f>Bilans!H118-Bilans!G118+Bilans!H135-Bilans!G135</f>
        <v>0</v>
      </c>
      <c r="I40" s="39">
        <f>Bilans!I118-Bilans!H118+Bilans!I135-Bilans!H135</f>
        <v>0</v>
      </c>
      <c r="J40" s="39">
        <f>Bilans!J118-Bilans!I118+Bilans!J135-Bilans!I135</f>
        <v>0</v>
      </c>
      <c r="K40" s="39">
        <f>Bilans!K118-Bilans!J118+Bilans!K135-Bilans!J135</f>
        <v>0</v>
      </c>
      <c r="L40" s="39">
        <f>Bilans!L118-Bilans!K118+Bilans!L135-Bilans!K135</f>
        <v>0</v>
      </c>
      <c r="M40" s="39">
        <f>Bilans!M118-Bilans!L118+Bilans!M135-Bilans!L135</f>
        <v>0</v>
      </c>
      <c r="N40" s="39">
        <f>Bilans!N118-Bilans!M118+Bilans!N135-Bilans!M135</f>
        <v>0</v>
      </c>
      <c r="O40" s="39">
        <f>Bilans!O118-Bilans!N118+Bilans!O135-Bilans!N135</f>
        <v>0</v>
      </c>
      <c r="P40" s="39">
        <f>Bilans!P118-Bilans!O118+Bilans!P135-Bilans!O135</f>
        <v>0</v>
      </c>
      <c r="Q40" s="39">
        <f>Bilans!Q118-Bilans!P118+Bilans!Q135-Bilans!P135</f>
        <v>0</v>
      </c>
      <c r="R40" s="39">
        <f>Bilans!R118-Bilans!Q118+Bilans!R135-Bilans!Q135</f>
        <v>0</v>
      </c>
      <c r="S40" s="39">
        <f>Bilans!S118-Bilans!R118+Bilans!S135-Bilans!R135</f>
        <v>0</v>
      </c>
      <c r="T40" s="39">
        <f>Bilans!T118-Bilans!S118+Bilans!T135-Bilans!S135</f>
        <v>0</v>
      </c>
      <c r="U40" s="39">
        <f>Bilans!U118-Bilans!T118+Bilans!U135-Bilans!T135</f>
        <v>0</v>
      </c>
      <c r="V40" s="39">
        <f>Bilans!V118-Bilans!U118+Bilans!V135-Bilans!U135</f>
        <v>0</v>
      </c>
    </row>
    <row r="41" spans="1:22" s="9" customFormat="1" x14ac:dyDescent="0.25">
      <c r="A41" s="40" t="s">
        <v>102</v>
      </c>
      <c r="B41" s="37" t="s">
        <v>318</v>
      </c>
      <c r="C41" s="62"/>
      <c r="D41" s="39">
        <f>Bilans!D119-Bilans!C119+Bilans!D120-Bilans!C120+Bilans!D136-Bilans!C136+Bilans!D141-Bilans!C141</f>
        <v>0</v>
      </c>
      <c r="E41" s="39">
        <f>Bilans!E119-Bilans!D119+Bilans!E120-Bilans!D120+Bilans!E136-Bilans!D136+Bilans!E141-Bilans!D141</f>
        <v>0</v>
      </c>
      <c r="F41" s="39">
        <f>Bilans!F119-Bilans!E119+Bilans!F120-Bilans!E120+Bilans!F136-Bilans!E136+Bilans!F141-Bilans!E141</f>
        <v>0</v>
      </c>
      <c r="G41" s="39">
        <f>Bilans!G119-Bilans!F119+Bilans!G120-Bilans!F120+Bilans!G136-Bilans!F136+Bilans!G141-Bilans!F141</f>
        <v>0</v>
      </c>
      <c r="H41" s="39">
        <f>Bilans!H119-Bilans!G119+Bilans!H120-Bilans!G120+Bilans!H136-Bilans!G136+Bilans!H141-Bilans!G141</f>
        <v>0</v>
      </c>
      <c r="I41" s="39">
        <f>Bilans!I119-Bilans!H119+Bilans!I120-Bilans!H120+Bilans!I136-Bilans!H136+Bilans!I141-Bilans!H141</f>
        <v>0</v>
      </c>
      <c r="J41" s="39">
        <f>Bilans!J119-Bilans!I119+Bilans!J120-Bilans!I120+Bilans!J136-Bilans!I136+Bilans!J141-Bilans!I141</f>
        <v>0</v>
      </c>
      <c r="K41" s="39">
        <f>Bilans!K119-Bilans!J119+Bilans!K120-Bilans!J120+Bilans!K136-Bilans!J136+Bilans!K141-Bilans!J141</f>
        <v>0</v>
      </c>
      <c r="L41" s="39">
        <f>Bilans!L119-Bilans!K119+Bilans!L120-Bilans!K120+Bilans!L136-Bilans!K136+Bilans!L141-Bilans!K141</f>
        <v>0</v>
      </c>
      <c r="M41" s="39">
        <f>Bilans!M119-Bilans!L119+Bilans!M120-Bilans!L120+Bilans!M136-Bilans!L136+Bilans!M141-Bilans!L141</f>
        <v>0</v>
      </c>
      <c r="N41" s="39">
        <f>Bilans!N119-Bilans!M119+Bilans!N120-Bilans!M120+Bilans!N136-Bilans!M136+Bilans!N141-Bilans!M141</f>
        <v>0</v>
      </c>
      <c r="O41" s="39">
        <f>Bilans!O119-Bilans!N119+Bilans!O120-Bilans!N120+Bilans!O136-Bilans!N136+Bilans!O141-Bilans!N141</f>
        <v>0</v>
      </c>
      <c r="P41" s="39">
        <f>Bilans!P119-Bilans!O119+Bilans!P120-Bilans!O120+Bilans!P136-Bilans!O136+Bilans!P141-Bilans!O141</f>
        <v>0</v>
      </c>
      <c r="Q41" s="39">
        <f>Bilans!Q119-Bilans!P119+Bilans!Q120-Bilans!P120+Bilans!Q136-Bilans!P136+Bilans!Q141-Bilans!P141</f>
        <v>0</v>
      </c>
      <c r="R41" s="39">
        <f>Bilans!R119-Bilans!Q119+Bilans!R120-Bilans!Q120+Bilans!R136-Bilans!Q136+Bilans!R141-Bilans!Q141</f>
        <v>0</v>
      </c>
      <c r="S41" s="39">
        <f>Bilans!S119-Bilans!R119+Bilans!S120-Bilans!R120+Bilans!S136-Bilans!R136+Bilans!S141-Bilans!R141</f>
        <v>0</v>
      </c>
      <c r="T41" s="39">
        <f>Bilans!T119-Bilans!S119+Bilans!T120-Bilans!S120+Bilans!T136-Bilans!S136+Bilans!T141-Bilans!S141</f>
        <v>0</v>
      </c>
      <c r="U41" s="39">
        <f>Bilans!U119-Bilans!T119+Bilans!U120-Bilans!T120+Bilans!U136-Bilans!T136+Bilans!U141-Bilans!T141</f>
        <v>0</v>
      </c>
      <c r="V41" s="39">
        <f>Bilans!V119-Bilans!U119+Bilans!V120-Bilans!U120+Bilans!V136-Bilans!U136+Bilans!V141-Bilans!U141</f>
        <v>0</v>
      </c>
    </row>
    <row r="42" spans="1:22" x14ac:dyDescent="0.25">
      <c r="A42" s="40" t="s">
        <v>138</v>
      </c>
      <c r="B42" s="45" t="s">
        <v>310</v>
      </c>
      <c r="C42" s="46">
        <f t="shared" ref="C42:H42" si="21">SUM(C43:C51)</f>
        <v>0</v>
      </c>
      <c r="D42" s="46">
        <f t="shared" si="21"/>
        <v>0</v>
      </c>
      <c r="E42" s="46">
        <f t="shared" si="21"/>
        <v>0</v>
      </c>
      <c r="F42" s="46">
        <f t="shared" si="21"/>
        <v>0</v>
      </c>
      <c r="G42" s="46">
        <f t="shared" si="21"/>
        <v>0</v>
      </c>
      <c r="H42" s="46">
        <f t="shared" si="21"/>
        <v>0</v>
      </c>
      <c r="I42" s="46">
        <f t="shared" ref="I42:V42" si="22">SUM(I43:I51)</f>
        <v>0</v>
      </c>
      <c r="J42" s="46">
        <f t="shared" si="22"/>
        <v>0</v>
      </c>
      <c r="K42" s="46">
        <f t="shared" si="22"/>
        <v>0</v>
      </c>
      <c r="L42" s="46">
        <f t="shared" si="22"/>
        <v>0</v>
      </c>
      <c r="M42" s="46">
        <f t="shared" si="22"/>
        <v>0</v>
      </c>
      <c r="N42" s="46">
        <f t="shared" si="22"/>
        <v>0</v>
      </c>
      <c r="O42" s="46">
        <f t="shared" si="22"/>
        <v>0</v>
      </c>
      <c r="P42" s="46">
        <f t="shared" si="22"/>
        <v>0</v>
      </c>
      <c r="Q42" s="46">
        <f t="shared" si="22"/>
        <v>0</v>
      </c>
      <c r="R42" s="46">
        <f t="shared" si="22"/>
        <v>0</v>
      </c>
      <c r="S42" s="46">
        <f t="shared" si="22"/>
        <v>0</v>
      </c>
      <c r="T42" s="46">
        <f t="shared" si="22"/>
        <v>0</v>
      </c>
      <c r="U42" s="46">
        <f t="shared" si="22"/>
        <v>0</v>
      </c>
      <c r="V42" s="46">
        <f t="shared" si="22"/>
        <v>0</v>
      </c>
    </row>
    <row r="43" spans="1:22" s="9" customFormat="1" x14ac:dyDescent="0.25">
      <c r="A43" s="40" t="s">
        <v>11</v>
      </c>
      <c r="B43" s="37" t="s">
        <v>319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s="9" customFormat="1" x14ac:dyDescent="0.25">
      <c r="A44" s="40" t="s">
        <v>13</v>
      </c>
      <c r="B44" s="37" t="s">
        <v>320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s="9" customFormat="1" x14ac:dyDescent="0.25">
      <c r="A45" s="40" t="s">
        <v>18</v>
      </c>
      <c r="B45" s="37" t="s">
        <v>91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s="9" customFormat="1" x14ac:dyDescent="0.25">
      <c r="A46" s="40" t="s">
        <v>102</v>
      </c>
      <c r="B46" s="37" t="s">
        <v>87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s="9" customFormat="1" x14ac:dyDescent="0.25">
      <c r="A47" s="40" t="s">
        <v>219</v>
      </c>
      <c r="B47" s="37" t="s">
        <v>88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s="9" customFormat="1" x14ac:dyDescent="0.25">
      <c r="A48" s="40" t="s">
        <v>292</v>
      </c>
      <c r="B48" s="37" t="s">
        <v>90</v>
      </c>
      <c r="C48" s="62"/>
      <c r="D48" s="39">
        <f>Bilans!D92-Bilans!C92-'RZiS porównawczy'!D53</f>
        <v>0</v>
      </c>
      <c r="E48" s="39">
        <f>Bilans!E92-Bilans!D92-'RZiS porównawczy'!E53</f>
        <v>0</v>
      </c>
      <c r="F48" s="39">
        <f>Bilans!F92-Bilans!E92-'RZiS porównawczy'!F53</f>
        <v>0</v>
      </c>
      <c r="G48" s="39">
        <f>Bilans!G92-Bilans!F92-'RZiS porównawczy'!G53</f>
        <v>0</v>
      </c>
      <c r="H48" s="39">
        <f>Bilans!H92-Bilans!G92-'RZiS porównawczy'!H53</f>
        <v>0</v>
      </c>
      <c r="I48" s="39">
        <f>Bilans!I92-Bilans!H92-'RZiS porównawczy'!I53</f>
        <v>0</v>
      </c>
      <c r="J48" s="39">
        <f>Bilans!J92-Bilans!I92-'RZiS porównawczy'!J53</f>
        <v>0</v>
      </c>
      <c r="K48" s="39">
        <f>Bilans!K92-Bilans!J92-'RZiS porównawczy'!K53</f>
        <v>0</v>
      </c>
      <c r="L48" s="39">
        <f>Bilans!L92-Bilans!K92-'RZiS porównawczy'!L53</f>
        <v>0</v>
      </c>
      <c r="M48" s="39">
        <f>Bilans!M92-Bilans!L92-'RZiS porównawczy'!M53</f>
        <v>0</v>
      </c>
      <c r="N48" s="39">
        <f>Bilans!N92-Bilans!M92-'RZiS porównawczy'!N53</f>
        <v>0</v>
      </c>
      <c r="O48" s="39">
        <f>Bilans!O92-Bilans!N92-'RZiS porównawczy'!O53</f>
        <v>0</v>
      </c>
      <c r="P48" s="39">
        <f>Bilans!P92-Bilans!O92-'RZiS porównawczy'!P53</f>
        <v>0</v>
      </c>
      <c r="Q48" s="39">
        <f>Bilans!Q92-Bilans!P92-'RZiS porównawczy'!Q53</f>
        <v>0</v>
      </c>
      <c r="R48" s="39">
        <f>Bilans!R92-Bilans!Q92-'RZiS porównawczy'!R53</f>
        <v>0</v>
      </c>
      <c r="S48" s="39">
        <f>Bilans!S92-Bilans!R92-'RZiS porównawczy'!S53</f>
        <v>0</v>
      </c>
      <c r="T48" s="39">
        <f>Bilans!T92-Bilans!S92-'RZiS porównawczy'!T53</f>
        <v>0</v>
      </c>
      <c r="U48" s="39">
        <f>Bilans!U92-Bilans!T92-'RZiS porównawczy'!U53</f>
        <v>0</v>
      </c>
      <c r="V48" s="39">
        <f>Bilans!V92-Bilans!U92-'RZiS porównawczy'!V53</f>
        <v>0</v>
      </c>
    </row>
    <row r="49" spans="1:22" s="9" customFormat="1" x14ac:dyDescent="0.25">
      <c r="A49" s="40" t="s">
        <v>294</v>
      </c>
      <c r="B49" s="37" t="s">
        <v>89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s="9" customFormat="1" x14ac:dyDescent="0.25">
      <c r="A50" s="40" t="s">
        <v>296</v>
      </c>
      <c r="B50" s="37" t="s">
        <v>86</v>
      </c>
      <c r="C50" s="39">
        <f>'RZiS porównawczy'!C44</f>
        <v>0</v>
      </c>
      <c r="D50" s="39">
        <f>'RZiS porównawczy'!D44</f>
        <v>0</v>
      </c>
      <c r="E50" s="39">
        <f>'RZiS porównawczy'!E44</f>
        <v>0</v>
      </c>
      <c r="F50" s="39">
        <f>'RZiS porównawczy'!F44</f>
        <v>0</v>
      </c>
      <c r="G50" s="39">
        <f>'RZiS porównawczy'!G44</f>
        <v>0</v>
      </c>
      <c r="H50" s="39">
        <f>'RZiS porównawczy'!H44</f>
        <v>0</v>
      </c>
      <c r="I50" s="39">
        <f>'RZiS porównawczy'!I44</f>
        <v>0</v>
      </c>
      <c r="J50" s="39">
        <f>'RZiS porównawczy'!J44</f>
        <v>0</v>
      </c>
      <c r="K50" s="39">
        <f>'RZiS porównawczy'!K44</f>
        <v>0</v>
      </c>
      <c r="L50" s="39">
        <f>'RZiS porównawczy'!L44</f>
        <v>0</v>
      </c>
      <c r="M50" s="39">
        <f>'RZiS porównawczy'!M44</f>
        <v>0</v>
      </c>
      <c r="N50" s="39">
        <f>'RZiS porównawczy'!N44</f>
        <v>0</v>
      </c>
      <c r="O50" s="39">
        <f>'RZiS porównawczy'!O44</f>
        <v>0</v>
      </c>
      <c r="P50" s="39">
        <f>'RZiS porównawczy'!P44</f>
        <v>0</v>
      </c>
      <c r="Q50" s="39">
        <f>'RZiS porównawczy'!Q44</f>
        <v>0</v>
      </c>
      <c r="R50" s="39">
        <f>'RZiS porównawczy'!R44</f>
        <v>0</v>
      </c>
      <c r="S50" s="39">
        <f>'RZiS porównawczy'!S44</f>
        <v>0</v>
      </c>
      <c r="T50" s="39">
        <f>'RZiS porównawczy'!T44</f>
        <v>0</v>
      </c>
      <c r="U50" s="39">
        <f>'RZiS porównawczy'!U44</f>
        <v>0</v>
      </c>
      <c r="V50" s="39">
        <f>'RZiS porównawczy'!V44</f>
        <v>0</v>
      </c>
    </row>
    <row r="51" spans="1:22" s="9" customFormat="1" x14ac:dyDescent="0.25">
      <c r="A51" s="40" t="s">
        <v>298</v>
      </c>
      <c r="B51" s="37" t="s">
        <v>92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s="9" customFormat="1" x14ac:dyDescent="0.25">
      <c r="A52" s="34" t="s">
        <v>84</v>
      </c>
      <c r="B52" s="35" t="s">
        <v>93</v>
      </c>
      <c r="C52" s="47">
        <f t="shared" ref="C52:H52" si="23">C3+C16+C36</f>
        <v>0</v>
      </c>
      <c r="D52" s="47">
        <f t="shared" si="23"/>
        <v>0</v>
      </c>
      <c r="E52" s="47">
        <f t="shared" si="23"/>
        <v>0</v>
      </c>
      <c r="F52" s="47">
        <f t="shared" si="23"/>
        <v>0</v>
      </c>
      <c r="G52" s="47">
        <f t="shared" si="23"/>
        <v>0</v>
      </c>
      <c r="H52" s="47">
        <f t="shared" si="23"/>
        <v>0</v>
      </c>
      <c r="I52" s="47">
        <f t="shared" ref="I52:V52" si="24">I3+I16+I36</f>
        <v>0</v>
      </c>
      <c r="J52" s="47">
        <f t="shared" si="24"/>
        <v>0</v>
      </c>
      <c r="K52" s="47">
        <f t="shared" si="24"/>
        <v>0</v>
      </c>
      <c r="L52" s="47">
        <f t="shared" si="24"/>
        <v>0</v>
      </c>
      <c r="M52" s="47">
        <f t="shared" si="24"/>
        <v>0</v>
      </c>
      <c r="N52" s="47">
        <f t="shared" si="24"/>
        <v>0</v>
      </c>
      <c r="O52" s="47">
        <f t="shared" si="24"/>
        <v>0</v>
      </c>
      <c r="P52" s="47">
        <f t="shared" si="24"/>
        <v>0</v>
      </c>
      <c r="Q52" s="47">
        <f t="shared" si="24"/>
        <v>0</v>
      </c>
      <c r="R52" s="47">
        <f t="shared" si="24"/>
        <v>0</v>
      </c>
      <c r="S52" s="47">
        <f t="shared" si="24"/>
        <v>0</v>
      </c>
      <c r="T52" s="47">
        <f t="shared" si="24"/>
        <v>0</v>
      </c>
      <c r="U52" s="47">
        <f t="shared" si="24"/>
        <v>0</v>
      </c>
      <c r="V52" s="47">
        <f t="shared" si="24"/>
        <v>0</v>
      </c>
    </row>
    <row r="53" spans="1:22" s="9" customFormat="1" x14ac:dyDescent="0.25">
      <c r="A53" s="34" t="s">
        <v>99</v>
      </c>
      <c r="B53" s="35" t="s">
        <v>94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s="9" customFormat="1" x14ac:dyDescent="0.25">
      <c r="A54" s="40" t="s">
        <v>134</v>
      </c>
      <c r="B54" s="37" t="s">
        <v>95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s="9" customFormat="1" x14ac:dyDescent="0.25">
      <c r="A55" s="34" t="s">
        <v>100</v>
      </c>
      <c r="B55" s="35" t="s">
        <v>96</v>
      </c>
      <c r="C55" s="47">
        <f>C52</f>
        <v>0</v>
      </c>
      <c r="D55" s="47">
        <f>C56</f>
        <v>0</v>
      </c>
      <c r="E55" s="47">
        <f>D56</f>
        <v>0</v>
      </c>
      <c r="F55" s="47">
        <f>E56</f>
        <v>0</v>
      </c>
      <c r="G55" s="47">
        <f>F56</f>
        <v>0</v>
      </c>
      <c r="H55" s="47">
        <f>G56</f>
        <v>0</v>
      </c>
      <c r="I55" s="47">
        <f t="shared" ref="I55:V55" si="25">H56</f>
        <v>0</v>
      </c>
      <c r="J55" s="47">
        <f t="shared" si="25"/>
        <v>0</v>
      </c>
      <c r="K55" s="47">
        <f t="shared" si="25"/>
        <v>0</v>
      </c>
      <c r="L55" s="47">
        <f t="shared" si="25"/>
        <v>0</v>
      </c>
      <c r="M55" s="47">
        <f t="shared" si="25"/>
        <v>0</v>
      </c>
      <c r="N55" s="47">
        <f t="shared" si="25"/>
        <v>0</v>
      </c>
      <c r="O55" s="47">
        <f t="shared" si="25"/>
        <v>0</v>
      </c>
      <c r="P55" s="47">
        <f t="shared" si="25"/>
        <v>0</v>
      </c>
      <c r="Q55" s="47">
        <f t="shared" si="25"/>
        <v>0</v>
      </c>
      <c r="R55" s="47">
        <f t="shared" si="25"/>
        <v>0</v>
      </c>
      <c r="S55" s="47">
        <f t="shared" si="25"/>
        <v>0</v>
      </c>
      <c r="T55" s="47">
        <f t="shared" si="25"/>
        <v>0</v>
      </c>
      <c r="U55" s="47">
        <f t="shared" si="25"/>
        <v>0</v>
      </c>
      <c r="V55" s="47">
        <f t="shared" si="25"/>
        <v>0</v>
      </c>
    </row>
    <row r="56" spans="1:22" s="9" customFormat="1" x14ac:dyDescent="0.25">
      <c r="A56" s="34" t="s">
        <v>159</v>
      </c>
      <c r="B56" s="35" t="s">
        <v>97</v>
      </c>
      <c r="C56" s="47">
        <f t="shared" ref="C56:H56" si="26">C55+C52</f>
        <v>0</v>
      </c>
      <c r="D56" s="47">
        <f t="shared" si="26"/>
        <v>0</v>
      </c>
      <c r="E56" s="47">
        <f t="shared" si="26"/>
        <v>0</v>
      </c>
      <c r="F56" s="47">
        <f t="shared" si="26"/>
        <v>0</v>
      </c>
      <c r="G56" s="47">
        <f t="shared" si="26"/>
        <v>0</v>
      </c>
      <c r="H56" s="47">
        <f t="shared" si="26"/>
        <v>0</v>
      </c>
      <c r="I56" s="47">
        <f t="shared" ref="I56:V56" si="27">I55+I52</f>
        <v>0</v>
      </c>
      <c r="J56" s="47">
        <f t="shared" si="27"/>
        <v>0</v>
      </c>
      <c r="K56" s="47">
        <f t="shared" si="27"/>
        <v>0</v>
      </c>
      <c r="L56" s="47">
        <f t="shared" si="27"/>
        <v>0</v>
      </c>
      <c r="M56" s="47">
        <f t="shared" si="27"/>
        <v>0</v>
      </c>
      <c r="N56" s="47">
        <f t="shared" si="27"/>
        <v>0</v>
      </c>
      <c r="O56" s="47">
        <f t="shared" si="27"/>
        <v>0</v>
      </c>
      <c r="P56" s="47">
        <f t="shared" si="27"/>
        <v>0</v>
      </c>
      <c r="Q56" s="47">
        <f t="shared" si="27"/>
        <v>0</v>
      </c>
      <c r="R56" s="47">
        <f t="shared" si="27"/>
        <v>0</v>
      </c>
      <c r="S56" s="47">
        <f t="shared" si="27"/>
        <v>0</v>
      </c>
      <c r="T56" s="47">
        <f t="shared" si="27"/>
        <v>0</v>
      </c>
      <c r="U56" s="47">
        <f t="shared" si="27"/>
        <v>0</v>
      </c>
      <c r="V56" s="47">
        <f t="shared" si="27"/>
        <v>0</v>
      </c>
    </row>
    <row r="57" spans="1:22" s="9" customFormat="1" x14ac:dyDescent="0.25">
      <c r="A57" s="40" t="s">
        <v>134</v>
      </c>
      <c r="B57" s="37" t="s">
        <v>98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</sheetData>
  <sheetProtection algorithmName="SHA-512" hashValue="GbKzs8inblSrxYtspoVB1rvAaxRfu9bA4N4dtJ9sdiitsLEtqK+W9Fp1Y0W0ivONIfg5fbwA/Z0XudKGBFMJmA==" saltValue="8x3N8Lvt/juobbrAPom3A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V17"/>
  <sheetViews>
    <sheetView showGridLines="0" zoomScaleNormal="100" workbookViewId="0">
      <selection activeCell="B1" sqref="B1"/>
    </sheetView>
  </sheetViews>
  <sheetFormatPr defaultRowHeight="14.25" x14ac:dyDescent="0.2"/>
  <cols>
    <col min="1" max="1" width="2.28515625" style="12" bestFit="1" customWidth="1"/>
    <col min="2" max="2" width="69.7109375" style="12" bestFit="1" customWidth="1"/>
    <col min="3" max="22" width="11.28515625" style="12" customWidth="1"/>
    <col min="23" max="16384" width="9.140625" style="12"/>
  </cols>
  <sheetData>
    <row r="1" spans="1:22" ht="15" x14ac:dyDescent="0.25">
      <c r="A1" s="28"/>
      <c r="B1" s="29" t="s">
        <v>64</v>
      </c>
      <c r="C1" s="30" t="s">
        <v>45</v>
      </c>
      <c r="D1" s="30" t="s">
        <v>46</v>
      </c>
      <c r="E1" s="30" t="s">
        <v>47</v>
      </c>
      <c r="F1" s="30" t="s">
        <v>48</v>
      </c>
      <c r="G1" s="30" t="s">
        <v>49</v>
      </c>
      <c r="H1" s="30" t="s">
        <v>50</v>
      </c>
      <c r="I1" s="30" t="s">
        <v>51</v>
      </c>
      <c r="J1" s="30" t="s">
        <v>52</v>
      </c>
      <c r="K1" s="30" t="s">
        <v>53</v>
      </c>
      <c r="L1" s="30" t="s">
        <v>54</v>
      </c>
      <c r="M1" s="30" t="s">
        <v>55</v>
      </c>
      <c r="N1" s="30" t="s">
        <v>56</v>
      </c>
      <c r="O1" s="30" t="s">
        <v>124</v>
      </c>
      <c r="P1" s="30" t="s">
        <v>125</v>
      </c>
      <c r="Q1" s="30" t="s">
        <v>126</v>
      </c>
      <c r="R1" s="30" t="s">
        <v>127</v>
      </c>
      <c r="S1" s="30" t="s">
        <v>128</v>
      </c>
      <c r="T1" s="30" t="s">
        <v>129</v>
      </c>
      <c r="U1" s="30" t="s">
        <v>130</v>
      </c>
      <c r="V1" s="30" t="s">
        <v>131</v>
      </c>
    </row>
    <row r="2" spans="1:22" ht="15" x14ac:dyDescent="0.25">
      <c r="A2" s="34"/>
      <c r="B2" s="35" t="s">
        <v>57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x14ac:dyDescent="0.2">
      <c r="A3" s="36"/>
      <c r="B3" s="37" t="s">
        <v>65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x14ac:dyDescent="0.2">
      <c r="A4" s="36"/>
      <c r="B4" s="37" t="s">
        <v>66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x14ac:dyDescent="0.2">
      <c r="A5" s="36"/>
      <c r="B5" s="37" t="s">
        <v>58</v>
      </c>
      <c r="C5" s="38">
        <f>'RZiS porównawczy'!C10</f>
        <v>0</v>
      </c>
      <c r="D5" s="38">
        <f>'RZiS porównawczy'!D10</f>
        <v>0</v>
      </c>
      <c r="E5" s="38">
        <f>'RZiS porównawczy'!E10</f>
        <v>0</v>
      </c>
      <c r="F5" s="38">
        <f>'RZiS porównawczy'!F10</f>
        <v>0</v>
      </c>
      <c r="G5" s="38">
        <f>'RZiS porównawczy'!G10</f>
        <v>0</v>
      </c>
      <c r="H5" s="38">
        <f>'RZiS porównawczy'!H10</f>
        <v>0</v>
      </c>
      <c r="I5" s="38">
        <f>'RZiS porównawczy'!I10</f>
        <v>0</v>
      </c>
      <c r="J5" s="38">
        <f>'RZiS porównawczy'!J10</f>
        <v>0</v>
      </c>
      <c r="K5" s="38">
        <f>'RZiS porównawczy'!K10</f>
        <v>0</v>
      </c>
      <c r="L5" s="38">
        <f>'RZiS porównawczy'!L10</f>
        <v>0</v>
      </c>
      <c r="M5" s="38">
        <f>'RZiS porównawczy'!M10</f>
        <v>0</v>
      </c>
      <c r="N5" s="38">
        <f>'RZiS porównawczy'!N10</f>
        <v>0</v>
      </c>
      <c r="O5" s="38">
        <f>'RZiS porównawczy'!O10</f>
        <v>0</v>
      </c>
      <c r="P5" s="38">
        <f>'RZiS porównawczy'!P10</f>
        <v>0</v>
      </c>
      <c r="Q5" s="38">
        <f>'RZiS porównawczy'!Q10</f>
        <v>0</v>
      </c>
      <c r="R5" s="38">
        <f>'RZiS porównawczy'!R10</f>
        <v>0</v>
      </c>
      <c r="S5" s="38">
        <f>'RZiS porównawczy'!S10</f>
        <v>0</v>
      </c>
      <c r="T5" s="38">
        <f>'RZiS porównawczy'!T10</f>
        <v>0</v>
      </c>
      <c r="U5" s="38">
        <f>'RZiS porównawczy'!U10</f>
        <v>0</v>
      </c>
      <c r="V5" s="38">
        <f>'RZiS porównawczy'!V10</f>
        <v>0</v>
      </c>
    </row>
    <row r="6" spans="1:22" ht="15" x14ac:dyDescent="0.25">
      <c r="A6" s="34"/>
      <c r="B6" s="35" t="s">
        <v>67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x14ac:dyDescent="0.2">
      <c r="A7" s="36"/>
      <c r="B7" s="37" t="s">
        <v>59</v>
      </c>
      <c r="C7" s="38">
        <f>'RZiS porównawczy'!C23</f>
        <v>0</v>
      </c>
      <c r="D7" s="38">
        <f>'RZiS porównawczy'!D23</f>
        <v>0</v>
      </c>
      <c r="E7" s="38">
        <f>'RZiS porównawczy'!E23</f>
        <v>0</v>
      </c>
      <c r="F7" s="38">
        <f>'RZiS porównawczy'!F23</f>
        <v>0</v>
      </c>
      <c r="G7" s="38">
        <f>'RZiS porównawczy'!G23</f>
        <v>0</v>
      </c>
      <c r="H7" s="38">
        <f>'RZiS porównawczy'!H23</f>
        <v>0</v>
      </c>
      <c r="I7" s="38">
        <f>'RZiS porównawczy'!I23</f>
        <v>0</v>
      </c>
      <c r="J7" s="38">
        <f>'RZiS porównawczy'!J23</f>
        <v>0</v>
      </c>
      <c r="K7" s="38">
        <f>'RZiS porównawczy'!K23</f>
        <v>0</v>
      </c>
      <c r="L7" s="38">
        <f>'RZiS porównawczy'!L23</f>
        <v>0</v>
      </c>
      <c r="M7" s="38">
        <f>'RZiS porównawczy'!M23</f>
        <v>0</v>
      </c>
      <c r="N7" s="38">
        <f>'RZiS porównawczy'!N23</f>
        <v>0</v>
      </c>
      <c r="O7" s="38">
        <f>'RZiS porównawczy'!O23</f>
        <v>0</v>
      </c>
      <c r="P7" s="38">
        <f>'RZiS porównawczy'!P23</f>
        <v>0</v>
      </c>
      <c r="Q7" s="38">
        <f>'RZiS porównawczy'!Q23</f>
        <v>0</v>
      </c>
      <c r="R7" s="38">
        <f>'RZiS porównawczy'!R23</f>
        <v>0</v>
      </c>
      <c r="S7" s="38">
        <f>'RZiS porównawczy'!S23</f>
        <v>0</v>
      </c>
      <c r="T7" s="38">
        <f>'RZiS porównawczy'!T23</f>
        <v>0</v>
      </c>
      <c r="U7" s="38">
        <f>'RZiS porównawczy'!U23</f>
        <v>0</v>
      </c>
      <c r="V7" s="38">
        <f>'RZiS porównawczy'!V23</f>
        <v>0</v>
      </c>
    </row>
    <row r="8" spans="1:22" x14ac:dyDescent="0.2">
      <c r="A8" s="36"/>
      <c r="B8" s="37" t="s">
        <v>73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x14ac:dyDescent="0.2">
      <c r="A9" s="36"/>
      <c r="B9" s="37" t="s">
        <v>72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x14ac:dyDescent="0.2">
      <c r="A10" s="36"/>
      <c r="B10" s="37" t="s">
        <v>71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5" x14ac:dyDescent="0.25">
      <c r="A11" s="34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x14ac:dyDescent="0.2">
      <c r="A12" s="36"/>
      <c r="B12" s="37" t="s">
        <v>60</v>
      </c>
      <c r="C12" s="49"/>
      <c r="D12" s="50">
        <f>IFERROR((Bilans!D46+Bilans!C46)/2/'RZiS porównawczy'!D3*90,0)</f>
        <v>0</v>
      </c>
      <c r="E12" s="50">
        <f>IFERROR((Bilans!E46+Bilans!D46)/2/'RZiS porównawczy'!E3*90,0)</f>
        <v>0</v>
      </c>
      <c r="F12" s="50">
        <f>IFERROR((Bilans!F46+Bilans!E46)/2/'RZiS porównawczy'!F3*90,0)</f>
        <v>0</v>
      </c>
      <c r="G12" s="50">
        <f>IFERROR((Bilans!G46+Bilans!F46)/2/'RZiS porównawczy'!G3*90,0)</f>
        <v>0</v>
      </c>
      <c r="H12" s="50">
        <f>IFERROR((Bilans!H46+Bilans!G46)/2/'RZiS porównawczy'!H3*90,0)</f>
        <v>0</v>
      </c>
      <c r="I12" s="50">
        <f>IFERROR((Bilans!I46+Bilans!H46)/2/'RZiS porównawczy'!I3*90,0)</f>
        <v>0</v>
      </c>
      <c r="J12" s="50">
        <f>IFERROR((Bilans!J46+Bilans!I46)/2/'RZiS porównawczy'!J3*90,0)</f>
        <v>0</v>
      </c>
      <c r="K12" s="50">
        <f>IFERROR((Bilans!K46+Bilans!J46)/2/'RZiS porównawczy'!K3*90,0)</f>
        <v>0</v>
      </c>
      <c r="L12" s="50">
        <f>IFERROR((Bilans!L46+Bilans!K46)/2/'RZiS porównawczy'!L3*90,0)</f>
        <v>0</v>
      </c>
      <c r="M12" s="50">
        <f>IFERROR((Bilans!M46+Bilans!L46)/2/'RZiS porównawczy'!M3*90,0)</f>
        <v>0</v>
      </c>
      <c r="N12" s="50">
        <f>IFERROR((Bilans!N46+Bilans!M46)/2/'RZiS porównawczy'!N3*90,0)</f>
        <v>0</v>
      </c>
      <c r="O12" s="50">
        <f>IFERROR((Bilans!O46+Bilans!N46)/2/'RZiS porównawczy'!O3*90,0)</f>
        <v>0</v>
      </c>
      <c r="P12" s="50">
        <f>IFERROR((Bilans!P46+Bilans!O46)/2/'RZiS porównawczy'!P3*90,0)</f>
        <v>0</v>
      </c>
      <c r="Q12" s="50">
        <f>IFERROR((Bilans!Q46+Bilans!P46)/2/'RZiS porównawczy'!Q3*90,0)</f>
        <v>0</v>
      </c>
      <c r="R12" s="50">
        <f>IFERROR((Bilans!R46+Bilans!Q46)/2/'RZiS porównawczy'!R3*90,0)</f>
        <v>0</v>
      </c>
      <c r="S12" s="50">
        <f>IFERROR((Bilans!S46+Bilans!R46)/2/'RZiS porównawczy'!S3*90,0)</f>
        <v>0</v>
      </c>
      <c r="T12" s="50">
        <f>IFERROR((Bilans!T46+Bilans!S46)/2/'RZiS porównawczy'!T3*90,0)</f>
        <v>0</v>
      </c>
      <c r="U12" s="50">
        <f>IFERROR((Bilans!U46+Bilans!T46)/2/'RZiS porównawczy'!U3*90,0)</f>
        <v>0</v>
      </c>
      <c r="V12" s="50">
        <f>IFERROR((Bilans!V46+Bilans!U46)/2/'RZiS porównawczy'!V3*90,0)</f>
        <v>0</v>
      </c>
    </row>
    <row r="13" spans="1:22" x14ac:dyDescent="0.2">
      <c r="A13" s="36"/>
      <c r="B13" s="37" t="s">
        <v>68</v>
      </c>
      <c r="C13" s="49"/>
      <c r="D13" s="50">
        <f>IFERROR((Bilans!D18+Bilans!C18+Bilans!D52+Bilans!C52)/2/'RZiS porównawczy'!D3*90,0)</f>
        <v>0</v>
      </c>
      <c r="E13" s="50">
        <f>IFERROR((Bilans!E18+Bilans!D18+Bilans!E52+Bilans!D52)/2/'RZiS porównawczy'!E3*90,0)</f>
        <v>0</v>
      </c>
      <c r="F13" s="50">
        <f>IFERROR((Bilans!F18+Bilans!E18+Bilans!F52+Bilans!E52)/2/'RZiS porównawczy'!F3*90,0)</f>
        <v>0</v>
      </c>
      <c r="G13" s="50">
        <f>IFERROR((Bilans!G18+Bilans!F18+Bilans!G52+Bilans!F52)/2/'RZiS porównawczy'!G3*90,0)</f>
        <v>0</v>
      </c>
      <c r="H13" s="50">
        <f>IFERROR((Bilans!H18+Bilans!G18+Bilans!H52+Bilans!G52)/2/'RZiS porównawczy'!H3*90,0)</f>
        <v>0</v>
      </c>
      <c r="I13" s="50">
        <f>IFERROR((Bilans!I18+Bilans!H18+Bilans!I52+Bilans!H52)/2/'RZiS porównawczy'!I3*90,0)</f>
        <v>0</v>
      </c>
      <c r="J13" s="50">
        <f>IFERROR((Bilans!J18+Bilans!I18+Bilans!J52+Bilans!I52)/2/'RZiS porównawczy'!J3*90,0)</f>
        <v>0</v>
      </c>
      <c r="K13" s="50">
        <f>IFERROR((Bilans!K18+Bilans!J18+Bilans!K52+Bilans!J52)/2/'RZiS porównawczy'!K3*90,0)</f>
        <v>0</v>
      </c>
      <c r="L13" s="50">
        <f>IFERROR((Bilans!L18+Bilans!K18+Bilans!L52+Bilans!K52)/2/'RZiS porównawczy'!L3*90,0)</f>
        <v>0</v>
      </c>
      <c r="M13" s="50">
        <f>IFERROR((Bilans!M18+Bilans!L18+Bilans!M52+Bilans!L52)/2/'RZiS porównawczy'!M3*90,0)</f>
        <v>0</v>
      </c>
      <c r="N13" s="50">
        <f>IFERROR((Bilans!N18+Bilans!M18+Bilans!N52+Bilans!M52)/2/'RZiS porównawczy'!N3*90,0)</f>
        <v>0</v>
      </c>
      <c r="O13" s="50">
        <f>IFERROR((Bilans!O18+Bilans!N18+Bilans!O52+Bilans!N52)/2/'RZiS porównawczy'!O3*90,0)</f>
        <v>0</v>
      </c>
      <c r="P13" s="50">
        <f>IFERROR((Bilans!P18+Bilans!O18+Bilans!P52+Bilans!O52)/2/'RZiS porównawczy'!P3*90,0)</f>
        <v>0</v>
      </c>
      <c r="Q13" s="50">
        <f>IFERROR((Bilans!Q18+Bilans!P18+Bilans!Q52+Bilans!P52)/2/'RZiS porównawczy'!Q3*90,0)</f>
        <v>0</v>
      </c>
      <c r="R13" s="50">
        <f>IFERROR((Bilans!R18+Bilans!Q18+Bilans!R52+Bilans!Q52)/2/'RZiS porównawczy'!R3*90,0)</f>
        <v>0</v>
      </c>
      <c r="S13" s="50">
        <f>IFERROR((Bilans!S18+Bilans!R18+Bilans!S52+Bilans!R52)/2/'RZiS porównawczy'!S3*90,0)</f>
        <v>0</v>
      </c>
      <c r="T13" s="50">
        <f>IFERROR((Bilans!T18+Bilans!S18+Bilans!T52+Bilans!S52)/2/'RZiS porównawczy'!T3*90,0)</f>
        <v>0</v>
      </c>
      <c r="U13" s="50">
        <f>IFERROR((Bilans!U18+Bilans!T18+Bilans!U52+Bilans!T52)/2/'RZiS porównawczy'!U3*90,0)</f>
        <v>0</v>
      </c>
      <c r="V13" s="50">
        <f>IFERROR((Bilans!V18+Bilans!U18+Bilans!V52+Bilans!U52)/2/'RZiS porównawczy'!V3*90,0)</f>
        <v>0</v>
      </c>
    </row>
    <row r="14" spans="1:22" x14ac:dyDescent="0.2">
      <c r="A14" s="36"/>
      <c r="B14" s="37" t="s">
        <v>69</v>
      </c>
      <c r="C14" s="49"/>
      <c r="D14" s="50">
        <f>IFERROR((Bilans!D113+Bilans!C113+Bilans!D122+Bilans!C122)/2/'RZiS porównawczy'!D3*90,0)</f>
        <v>0</v>
      </c>
      <c r="E14" s="50">
        <f>IFERROR((Bilans!E113+Bilans!D113+Bilans!E122+Bilans!D122)/2/'RZiS porównawczy'!E3*90,0)</f>
        <v>0</v>
      </c>
      <c r="F14" s="50">
        <f>IFERROR((Bilans!F113+Bilans!E113+Bilans!F122+Bilans!E122)/2/'RZiS porównawczy'!F3*90,0)</f>
        <v>0</v>
      </c>
      <c r="G14" s="50">
        <f>IFERROR((Bilans!G113+Bilans!F113+Bilans!G122+Bilans!F122)/2/'RZiS porównawczy'!G3*90,0)</f>
        <v>0</v>
      </c>
      <c r="H14" s="50">
        <f>IFERROR((Bilans!H113+Bilans!G113+Bilans!H122+Bilans!G122)/2/'RZiS porównawczy'!H3*90,0)</f>
        <v>0</v>
      </c>
      <c r="I14" s="50">
        <f>IFERROR((Bilans!I113+Bilans!H113+Bilans!I122+Bilans!H122)/2/'RZiS porównawczy'!I3*90,0)</f>
        <v>0</v>
      </c>
      <c r="J14" s="50">
        <f>IFERROR((Bilans!J113+Bilans!I113+Bilans!J122+Bilans!I122)/2/'RZiS porównawczy'!J3*90,0)</f>
        <v>0</v>
      </c>
      <c r="K14" s="50">
        <f>IFERROR((Bilans!K113+Bilans!J113+Bilans!K122+Bilans!J122)/2/'RZiS porównawczy'!K3*90,0)</f>
        <v>0</v>
      </c>
      <c r="L14" s="50">
        <f>IFERROR((Bilans!L113+Bilans!K113+Bilans!L122+Bilans!K122)/2/'RZiS porównawczy'!L3*90,0)</f>
        <v>0</v>
      </c>
      <c r="M14" s="50">
        <f>IFERROR((Bilans!M113+Bilans!L113+Bilans!M122+Bilans!L122)/2/'RZiS porównawczy'!M3*90,0)</f>
        <v>0</v>
      </c>
      <c r="N14" s="50">
        <f>IFERROR((Bilans!N113+Bilans!M113+Bilans!N122+Bilans!M122)/2/'RZiS porównawczy'!N3*90,0)</f>
        <v>0</v>
      </c>
      <c r="O14" s="50">
        <f>IFERROR((Bilans!O113+Bilans!N113+Bilans!O122+Bilans!N122)/2/'RZiS porównawczy'!O3*90,0)</f>
        <v>0</v>
      </c>
      <c r="P14" s="50">
        <f>IFERROR((Bilans!P113+Bilans!O113+Bilans!P122+Bilans!O122)/2/'RZiS porównawczy'!P3*90,0)</f>
        <v>0</v>
      </c>
      <c r="Q14" s="50">
        <f>IFERROR((Bilans!Q113+Bilans!P113+Bilans!Q122+Bilans!P122)/2/'RZiS porównawczy'!Q3*90,0)</f>
        <v>0</v>
      </c>
      <c r="R14" s="50">
        <f>IFERROR((Bilans!R113+Bilans!Q113+Bilans!R122+Bilans!Q122)/2/'RZiS porównawczy'!R3*90,0)</f>
        <v>0</v>
      </c>
      <c r="S14" s="50">
        <f>IFERROR((Bilans!S113+Bilans!R113+Bilans!S122+Bilans!R122)/2/'RZiS porównawczy'!S3*90,0)</f>
        <v>0</v>
      </c>
      <c r="T14" s="50">
        <f>IFERROR((Bilans!T113+Bilans!S113+Bilans!T122+Bilans!S122)/2/'RZiS porównawczy'!T3*90,0)</f>
        <v>0</v>
      </c>
      <c r="U14" s="50">
        <f>IFERROR((Bilans!U113+Bilans!T113+Bilans!U122+Bilans!T122)/2/'RZiS porównawczy'!U3*90,0)</f>
        <v>0</v>
      </c>
      <c r="V14" s="50">
        <f>IFERROR((Bilans!V113+Bilans!U113+Bilans!V122+Bilans!U122)/2/'RZiS porównawczy'!V3*90,0)</f>
        <v>0</v>
      </c>
    </row>
    <row r="15" spans="1:22" x14ac:dyDescent="0.2">
      <c r="A15" s="36"/>
      <c r="B15" s="37" t="s">
        <v>70</v>
      </c>
      <c r="C15" s="51">
        <f>IFERROR(Bilans!C46/'RZiS porównawczy'!C3,0)</f>
        <v>0</v>
      </c>
      <c r="D15" s="51">
        <f>IFERROR(Bilans!D46/'RZiS porównawczy'!D3,0)</f>
        <v>0</v>
      </c>
      <c r="E15" s="51">
        <f>IFERROR(Bilans!E46/'RZiS porównawczy'!E3,0)</f>
        <v>0</v>
      </c>
      <c r="F15" s="51">
        <f>IFERROR(Bilans!F46/'RZiS porównawczy'!F3,0)</f>
        <v>0</v>
      </c>
      <c r="G15" s="51">
        <f>IFERROR(Bilans!G46/'RZiS porównawczy'!G3,0)</f>
        <v>0</v>
      </c>
      <c r="H15" s="51">
        <f>IFERROR(Bilans!H46/'RZiS porównawczy'!H3,0)</f>
        <v>0</v>
      </c>
      <c r="I15" s="51">
        <f>IFERROR(Bilans!I46/'RZiS porównawczy'!I3,0)</f>
        <v>0</v>
      </c>
      <c r="J15" s="51">
        <f>IFERROR(Bilans!J46/'RZiS porównawczy'!J3,0)</f>
        <v>0</v>
      </c>
      <c r="K15" s="51">
        <f>IFERROR(Bilans!K46/'RZiS porównawczy'!K3,0)</f>
        <v>0</v>
      </c>
      <c r="L15" s="51">
        <f>IFERROR(Bilans!L46/'RZiS porównawczy'!L3,0)</f>
        <v>0</v>
      </c>
      <c r="M15" s="51">
        <f>IFERROR(Bilans!M46/'RZiS porównawczy'!M3,0)</f>
        <v>0</v>
      </c>
      <c r="N15" s="51">
        <f>IFERROR(Bilans!N46/'RZiS porównawczy'!N3,0)</f>
        <v>0</v>
      </c>
      <c r="O15" s="51">
        <f>IFERROR(Bilans!O46/'RZiS porównawczy'!O3,0)</f>
        <v>0</v>
      </c>
      <c r="P15" s="51">
        <f>IFERROR(Bilans!P46/'RZiS porównawczy'!P3,0)</f>
        <v>0</v>
      </c>
      <c r="Q15" s="51">
        <f>IFERROR(Bilans!Q46/'RZiS porównawczy'!Q3,0)</f>
        <v>0</v>
      </c>
      <c r="R15" s="51">
        <f>IFERROR(Bilans!R46/'RZiS porównawczy'!R3,0)</f>
        <v>0</v>
      </c>
      <c r="S15" s="51">
        <f>IFERROR(Bilans!S46/'RZiS porównawczy'!S3,0)</f>
        <v>0</v>
      </c>
      <c r="T15" s="51">
        <f>IFERROR(Bilans!T46/'RZiS porównawczy'!T3,0)</f>
        <v>0</v>
      </c>
      <c r="U15" s="51">
        <f>IFERROR(Bilans!U46/'RZiS porównawczy'!U3,0)</f>
        <v>0</v>
      </c>
      <c r="V15" s="51">
        <f>IFERROR(Bilans!V46/'RZiS porównawczy'!V3,0)</f>
        <v>0</v>
      </c>
    </row>
    <row r="16" spans="1:22" x14ac:dyDescent="0.2">
      <c r="A16" s="36"/>
      <c r="B16" s="37" t="s">
        <v>62</v>
      </c>
      <c r="C16" s="51">
        <f>IFERROR((Bilans!C52+Bilans!C18)/'RZiS porównawczy'!C3,0)</f>
        <v>0</v>
      </c>
      <c r="D16" s="51">
        <f t="shared" ref="D16" si="0">IFERROR((#REF!+#REF!)/#REF!,0)</f>
        <v>0</v>
      </c>
      <c r="E16" s="51">
        <f t="shared" ref="E16" si="1">IFERROR((#REF!+#REF!)/#REF!,0)</f>
        <v>0</v>
      </c>
      <c r="F16" s="51">
        <f t="shared" ref="F16" si="2">IFERROR((#REF!+#REF!)/#REF!,0)</f>
        <v>0</v>
      </c>
      <c r="G16" s="51">
        <f t="shared" ref="G16" si="3">IFERROR((#REF!+#REF!)/#REF!,0)</f>
        <v>0</v>
      </c>
      <c r="H16" s="51">
        <f t="shared" ref="H16" si="4">IFERROR((#REF!+#REF!)/#REF!,0)</f>
        <v>0</v>
      </c>
      <c r="I16" s="51">
        <f t="shared" ref="I16" si="5">IFERROR((#REF!+#REF!)/#REF!,0)</f>
        <v>0</v>
      </c>
      <c r="J16" s="51">
        <f t="shared" ref="J16" si="6">IFERROR((#REF!+#REF!)/#REF!,0)</f>
        <v>0</v>
      </c>
      <c r="K16" s="51">
        <f t="shared" ref="K16" si="7">IFERROR((#REF!+#REF!)/#REF!,0)</f>
        <v>0</v>
      </c>
      <c r="L16" s="51">
        <f t="shared" ref="L16" si="8">IFERROR((#REF!+#REF!)/#REF!,0)</f>
        <v>0</v>
      </c>
      <c r="M16" s="51">
        <f t="shared" ref="M16" si="9">IFERROR((#REF!+#REF!)/#REF!,0)</f>
        <v>0</v>
      </c>
      <c r="N16" s="51">
        <f t="shared" ref="N16" si="10">IFERROR((#REF!+#REF!)/#REF!,0)</f>
        <v>0</v>
      </c>
      <c r="O16" s="51">
        <f t="shared" ref="O16" si="11">IFERROR((#REF!+#REF!)/#REF!,0)</f>
        <v>0</v>
      </c>
      <c r="P16" s="51">
        <f t="shared" ref="P16" si="12">IFERROR((#REF!+#REF!)/#REF!,0)</f>
        <v>0</v>
      </c>
      <c r="Q16" s="51">
        <f t="shared" ref="Q16" si="13">IFERROR((#REF!+#REF!)/#REF!,0)</f>
        <v>0</v>
      </c>
      <c r="R16" s="51">
        <f t="shared" ref="R16" si="14">IFERROR((#REF!+#REF!)/#REF!,0)</f>
        <v>0</v>
      </c>
      <c r="S16" s="51">
        <f t="shared" ref="S16" si="15">IFERROR((#REF!+#REF!)/#REF!,0)</f>
        <v>0</v>
      </c>
      <c r="T16" s="51">
        <f t="shared" ref="T16" si="16">IFERROR((#REF!+#REF!)/#REF!,0)</f>
        <v>0</v>
      </c>
      <c r="U16" s="51">
        <f t="shared" ref="U16" si="17">IFERROR((#REF!+#REF!)/#REF!,0)</f>
        <v>0</v>
      </c>
      <c r="V16" s="51">
        <f t="shared" ref="V16" si="18">IFERROR((#REF!+#REF!)/#REF!,0)</f>
        <v>0</v>
      </c>
    </row>
    <row r="17" spans="1:22" x14ac:dyDescent="0.2">
      <c r="A17" s="36"/>
      <c r="B17" s="37" t="s">
        <v>63</v>
      </c>
      <c r="C17" s="51">
        <f>IFERROR((Bilans!C113+Bilans!C122)/('RZiS porównawczy'!C9+'RZiS porównawczy'!C26),0)</f>
        <v>0</v>
      </c>
      <c r="D17" s="51">
        <f>IFERROR((Bilans!D113+Bilans!D122)/('RZiS porównawczy'!D9+'RZiS porównawczy'!D26),0)</f>
        <v>0</v>
      </c>
      <c r="E17" s="51">
        <f>IFERROR((Bilans!E113+Bilans!E122)/('RZiS porównawczy'!E9+'RZiS porównawczy'!E26),0)</f>
        <v>0</v>
      </c>
      <c r="F17" s="51">
        <f>IFERROR((Bilans!F113+Bilans!F122)/('RZiS porównawczy'!F9+'RZiS porównawczy'!F26),0)</f>
        <v>0</v>
      </c>
      <c r="G17" s="51">
        <f>IFERROR((Bilans!G113+Bilans!G122)/('RZiS porównawczy'!G9+'RZiS porównawczy'!G26),0)</f>
        <v>0</v>
      </c>
      <c r="H17" s="51">
        <f>IFERROR((Bilans!H113+Bilans!H122)/('RZiS porównawczy'!H9+'RZiS porównawczy'!H26),0)</f>
        <v>0</v>
      </c>
      <c r="I17" s="51">
        <f>IFERROR((Bilans!I113+Bilans!I122)/('RZiS porównawczy'!I9+'RZiS porównawczy'!I26),0)</f>
        <v>0</v>
      </c>
      <c r="J17" s="51">
        <f>IFERROR((Bilans!J113+Bilans!J122)/('RZiS porównawczy'!J9+'RZiS porównawczy'!J26),0)</f>
        <v>0</v>
      </c>
      <c r="K17" s="51">
        <f>IFERROR((Bilans!K113+Bilans!K122)/('RZiS porównawczy'!K9+'RZiS porównawczy'!K26),0)</f>
        <v>0</v>
      </c>
      <c r="L17" s="51">
        <f>IFERROR((Bilans!L113+Bilans!L122)/('RZiS porównawczy'!L9+'RZiS porównawczy'!L26),0)</f>
        <v>0</v>
      </c>
      <c r="M17" s="51">
        <f>IFERROR((Bilans!M113+Bilans!M122)/('RZiS porównawczy'!M9+'RZiS porównawczy'!M26),0)</f>
        <v>0</v>
      </c>
      <c r="N17" s="51">
        <f>IFERROR((Bilans!N113+Bilans!N122)/('RZiS porównawczy'!N9+'RZiS porównawczy'!N26),0)</f>
        <v>0</v>
      </c>
      <c r="O17" s="51">
        <f>IFERROR((Bilans!O113+Bilans!O122)/('RZiS porównawczy'!O9+'RZiS porównawczy'!O26),0)</f>
        <v>0</v>
      </c>
      <c r="P17" s="51">
        <f>IFERROR((Bilans!P113+Bilans!P122)/('RZiS porównawczy'!P9+'RZiS porównawczy'!P26),0)</f>
        <v>0</v>
      </c>
      <c r="Q17" s="51">
        <f>IFERROR((Bilans!Q113+Bilans!Q122)/('RZiS porównawczy'!Q9+'RZiS porównawczy'!Q26),0)</f>
        <v>0</v>
      </c>
      <c r="R17" s="51">
        <f>IFERROR((Bilans!R113+Bilans!R122)/('RZiS porównawczy'!R9+'RZiS porównawczy'!R26),0)</f>
        <v>0</v>
      </c>
      <c r="S17" s="51">
        <f>IFERROR((Bilans!S113+Bilans!S122)/('RZiS porównawczy'!S9+'RZiS porównawczy'!S26),0)</f>
        <v>0</v>
      </c>
      <c r="T17" s="51">
        <f>IFERROR((Bilans!T113+Bilans!T122)/('RZiS porównawczy'!T9+'RZiS porównawczy'!T26),0)</f>
        <v>0</v>
      </c>
      <c r="U17" s="51">
        <f>IFERROR((Bilans!U113+Bilans!U122)/('RZiS porównawczy'!U9+'RZiS porównawczy'!U26),0)</f>
        <v>0</v>
      </c>
      <c r="V17" s="51">
        <f>IFERROR((Bilans!V113+Bilans!V122)/('RZiS porównawczy'!V9+'RZiS porównawczy'!V26),0)</f>
        <v>0</v>
      </c>
    </row>
  </sheetData>
  <sheetProtection algorithmName="SHA-512" hashValue="Pn2eYrKBA2e13fugK0eezzzP+ITDTovgKg94ndssMAPexYGH/Vhoo/ahQrdd0M9uVkK0infNeI1a2/vd+QJa8w==" saltValue="WOnw172/1qLHCzsCws5fE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B3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31</v>
      </c>
    </row>
    <row r="3" spans="2:2" x14ac:dyDescent="0.25">
      <c r="B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Kwestionariusz</vt:lpstr>
      <vt:lpstr>RZiS porównawczy</vt:lpstr>
      <vt:lpstr>Bilans</vt:lpstr>
      <vt:lpstr>Cash flow pośredni</vt:lpstr>
      <vt:lpstr>Inne</vt:lpstr>
      <vt:lpstr>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Orlicz</dc:creator>
  <cp:lastModifiedBy>Radosław Butryn</cp:lastModifiedBy>
  <dcterms:created xsi:type="dcterms:W3CDTF">2018-05-21T09:13:16Z</dcterms:created>
  <dcterms:modified xsi:type="dcterms:W3CDTF">2019-03-13T17:07:58Z</dcterms:modified>
</cp:coreProperties>
</file>